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1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9" i="1" l="1"/>
  <c r="A509" i="1"/>
  <c r="L508" i="1"/>
  <c r="J508" i="1"/>
  <c r="I508" i="1"/>
  <c r="H508" i="1"/>
  <c r="G508" i="1"/>
  <c r="F508" i="1"/>
  <c r="B502" i="1"/>
  <c r="A502" i="1"/>
  <c r="L501" i="1"/>
  <c r="J501" i="1"/>
  <c r="I501" i="1"/>
  <c r="H501" i="1"/>
  <c r="G501" i="1"/>
  <c r="F501" i="1"/>
  <c r="B495" i="1"/>
  <c r="A495" i="1"/>
  <c r="L494" i="1"/>
  <c r="J494" i="1"/>
  <c r="I494" i="1"/>
  <c r="H494" i="1"/>
  <c r="G494" i="1"/>
  <c r="F494" i="1"/>
  <c r="B490" i="1"/>
  <c r="A490" i="1"/>
  <c r="L489" i="1"/>
  <c r="J489" i="1"/>
  <c r="I489" i="1"/>
  <c r="H489" i="1"/>
  <c r="G489" i="1"/>
  <c r="F489" i="1"/>
  <c r="B480" i="1"/>
  <c r="A480" i="1"/>
  <c r="L479" i="1"/>
  <c r="J479" i="1"/>
  <c r="I479" i="1"/>
  <c r="H479" i="1"/>
  <c r="G479" i="1"/>
  <c r="F479" i="1"/>
  <c r="B476" i="1"/>
  <c r="A476" i="1"/>
  <c r="L475" i="1"/>
  <c r="L509" i="1" s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L466" i="1"/>
  <c r="J466" i="1"/>
  <c r="I466" i="1"/>
  <c r="H466" i="1"/>
  <c r="G466" i="1"/>
  <c r="F466" i="1"/>
  <c r="B460" i="1"/>
  <c r="A460" i="1"/>
  <c r="L459" i="1"/>
  <c r="J459" i="1"/>
  <c r="I459" i="1"/>
  <c r="H459" i="1"/>
  <c r="G459" i="1"/>
  <c r="F459" i="1"/>
  <c r="B453" i="1"/>
  <c r="A453" i="1"/>
  <c r="L452" i="1"/>
  <c r="J452" i="1"/>
  <c r="I452" i="1"/>
  <c r="H452" i="1"/>
  <c r="G452" i="1"/>
  <c r="F452" i="1"/>
  <c r="B448" i="1"/>
  <c r="A448" i="1"/>
  <c r="L447" i="1"/>
  <c r="J447" i="1"/>
  <c r="I447" i="1"/>
  <c r="H447" i="1"/>
  <c r="G447" i="1"/>
  <c r="F447" i="1"/>
  <c r="B438" i="1"/>
  <c r="A438" i="1"/>
  <c r="L437" i="1"/>
  <c r="J437" i="1"/>
  <c r="I437" i="1"/>
  <c r="H437" i="1"/>
  <c r="G437" i="1"/>
  <c r="F437" i="1"/>
  <c r="B434" i="1"/>
  <c r="A434" i="1"/>
  <c r="L433" i="1"/>
  <c r="L467" i="1" s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L424" i="1"/>
  <c r="J424" i="1"/>
  <c r="I424" i="1"/>
  <c r="H424" i="1"/>
  <c r="G424" i="1"/>
  <c r="F424" i="1"/>
  <c r="B418" i="1"/>
  <c r="A418" i="1"/>
  <c r="L417" i="1"/>
  <c r="J417" i="1"/>
  <c r="I417" i="1"/>
  <c r="H417" i="1"/>
  <c r="G417" i="1"/>
  <c r="F417" i="1"/>
  <c r="B411" i="1"/>
  <c r="A411" i="1"/>
  <c r="L410" i="1"/>
  <c r="J410" i="1"/>
  <c r="I410" i="1"/>
  <c r="H410" i="1"/>
  <c r="G410" i="1"/>
  <c r="F410" i="1"/>
  <c r="B406" i="1"/>
  <c r="A406" i="1"/>
  <c r="L405" i="1"/>
  <c r="J405" i="1"/>
  <c r="I405" i="1"/>
  <c r="H405" i="1"/>
  <c r="G405" i="1"/>
  <c r="F405" i="1"/>
  <c r="B396" i="1"/>
  <c r="A396" i="1"/>
  <c r="L395" i="1"/>
  <c r="J395" i="1"/>
  <c r="I395" i="1"/>
  <c r="H395" i="1"/>
  <c r="G395" i="1"/>
  <c r="F395" i="1"/>
  <c r="B392" i="1"/>
  <c r="A392" i="1"/>
  <c r="L391" i="1"/>
  <c r="L425" i="1" s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L382" i="1"/>
  <c r="J382" i="1"/>
  <c r="I382" i="1"/>
  <c r="H382" i="1"/>
  <c r="G382" i="1"/>
  <c r="F382" i="1"/>
  <c r="B376" i="1"/>
  <c r="A376" i="1"/>
  <c r="L375" i="1"/>
  <c r="J375" i="1"/>
  <c r="I375" i="1"/>
  <c r="H375" i="1"/>
  <c r="G375" i="1"/>
  <c r="F375" i="1"/>
  <c r="B369" i="1"/>
  <c r="A369" i="1"/>
  <c r="L368" i="1"/>
  <c r="J368" i="1"/>
  <c r="I368" i="1"/>
  <c r="H368" i="1"/>
  <c r="G368" i="1"/>
  <c r="F368" i="1"/>
  <c r="B364" i="1"/>
  <c r="A364" i="1"/>
  <c r="L363" i="1"/>
  <c r="J363" i="1"/>
  <c r="I363" i="1"/>
  <c r="H363" i="1"/>
  <c r="G363" i="1"/>
  <c r="F363" i="1"/>
  <c r="B354" i="1"/>
  <c r="A354" i="1"/>
  <c r="L353" i="1"/>
  <c r="J353" i="1"/>
  <c r="I353" i="1"/>
  <c r="H353" i="1"/>
  <c r="G353" i="1"/>
  <c r="F353" i="1"/>
  <c r="B350" i="1"/>
  <c r="A350" i="1"/>
  <c r="L349" i="1"/>
  <c r="L383" i="1" s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L340" i="1"/>
  <c r="J340" i="1"/>
  <c r="I340" i="1"/>
  <c r="H340" i="1"/>
  <c r="G340" i="1"/>
  <c r="F340" i="1"/>
  <c r="B334" i="1"/>
  <c r="A334" i="1"/>
  <c r="L333" i="1"/>
  <c r="J333" i="1"/>
  <c r="I333" i="1"/>
  <c r="H333" i="1"/>
  <c r="G333" i="1"/>
  <c r="F333" i="1"/>
  <c r="B327" i="1"/>
  <c r="A327" i="1"/>
  <c r="L326" i="1"/>
  <c r="J326" i="1"/>
  <c r="I326" i="1"/>
  <c r="H326" i="1"/>
  <c r="G326" i="1"/>
  <c r="F326" i="1"/>
  <c r="B322" i="1"/>
  <c r="A322" i="1"/>
  <c r="L321" i="1"/>
  <c r="J321" i="1"/>
  <c r="I321" i="1"/>
  <c r="H321" i="1"/>
  <c r="G321" i="1"/>
  <c r="F321" i="1"/>
  <c r="B312" i="1"/>
  <c r="A312" i="1"/>
  <c r="L311" i="1"/>
  <c r="J311" i="1"/>
  <c r="I311" i="1"/>
  <c r="H311" i="1"/>
  <c r="G311" i="1"/>
  <c r="F311" i="1"/>
  <c r="B308" i="1"/>
  <c r="A308" i="1"/>
  <c r="L307" i="1"/>
  <c r="L341" i="1" s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L298" i="1"/>
  <c r="J298" i="1"/>
  <c r="I298" i="1"/>
  <c r="H298" i="1"/>
  <c r="G298" i="1"/>
  <c r="F298" i="1"/>
  <c r="B292" i="1"/>
  <c r="A292" i="1"/>
  <c r="L291" i="1"/>
  <c r="J291" i="1"/>
  <c r="I291" i="1"/>
  <c r="H291" i="1"/>
  <c r="G291" i="1"/>
  <c r="F291" i="1"/>
  <c r="B285" i="1"/>
  <c r="A285" i="1"/>
  <c r="L284" i="1"/>
  <c r="J284" i="1"/>
  <c r="I284" i="1"/>
  <c r="H284" i="1"/>
  <c r="G284" i="1"/>
  <c r="F284" i="1"/>
  <c r="B280" i="1"/>
  <c r="A280" i="1"/>
  <c r="L279" i="1"/>
  <c r="J279" i="1"/>
  <c r="I279" i="1"/>
  <c r="H279" i="1"/>
  <c r="G279" i="1"/>
  <c r="F279" i="1"/>
  <c r="B270" i="1"/>
  <c r="A270" i="1"/>
  <c r="L269" i="1"/>
  <c r="J269" i="1"/>
  <c r="I269" i="1"/>
  <c r="H269" i="1"/>
  <c r="G269" i="1"/>
  <c r="F269" i="1"/>
  <c r="B266" i="1"/>
  <c r="A266" i="1"/>
  <c r="L265" i="1"/>
  <c r="L299" i="1" s="1"/>
  <c r="J265" i="1"/>
  <c r="J299" i="1" s="1"/>
  <c r="I265" i="1"/>
  <c r="I299" i="1" s="1"/>
  <c r="H265" i="1"/>
  <c r="H299" i="1" s="1"/>
  <c r="G265" i="1"/>
  <c r="G299" i="1" s="1"/>
  <c r="F265" i="1"/>
  <c r="F299" i="1" s="1"/>
  <c r="L242" i="1" l="1"/>
  <c r="L237" i="1"/>
  <c r="L227" i="1"/>
  <c r="L223" i="1"/>
  <c r="L200" i="1"/>
  <c r="L195" i="1"/>
  <c r="L185" i="1"/>
  <c r="L181" i="1"/>
  <c r="L158" i="1"/>
  <c r="L153" i="1"/>
  <c r="L143" i="1"/>
  <c r="L139" i="1"/>
  <c r="L116" i="1"/>
  <c r="L111" i="1"/>
  <c r="L101" i="1"/>
  <c r="L97" i="1"/>
  <c r="L74" i="1"/>
  <c r="L69" i="1"/>
  <c r="L59" i="1"/>
  <c r="L55" i="1"/>
  <c r="L32" i="1"/>
  <c r="L27" i="1"/>
  <c r="L17" i="1"/>
  <c r="L13" i="1"/>
  <c r="L39" i="1"/>
  <c r="L46" i="1"/>
  <c r="L81" i="1"/>
  <c r="L88" i="1"/>
  <c r="L123" i="1"/>
  <c r="L130" i="1"/>
  <c r="L165" i="1"/>
  <c r="L172" i="1"/>
  <c r="L207" i="1"/>
  <c r="L249" i="1"/>
  <c r="L256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L131" i="1" l="1"/>
  <c r="L173" i="1"/>
  <c r="L47" i="1"/>
  <c r="L89" i="1"/>
  <c r="L257" i="1"/>
  <c r="L214" i="1"/>
  <c r="L215" i="1" s="1"/>
  <c r="I47" i="1"/>
  <c r="F89" i="1"/>
  <c r="J89" i="1"/>
  <c r="G131" i="1"/>
  <c r="H173" i="1"/>
  <c r="I215" i="1"/>
  <c r="F257" i="1"/>
  <c r="J257" i="1"/>
  <c r="F47" i="1"/>
  <c r="J47" i="1"/>
  <c r="G89" i="1"/>
  <c r="H131" i="1"/>
  <c r="I173" i="1"/>
  <c r="F215" i="1"/>
  <c r="J215" i="1"/>
  <c r="G257" i="1"/>
  <c r="G47" i="1"/>
  <c r="H89" i="1"/>
  <c r="I131" i="1"/>
  <c r="F173" i="1"/>
  <c r="J173" i="1"/>
  <c r="G215" i="1"/>
  <c r="H257" i="1"/>
  <c r="H47" i="1"/>
  <c r="I89" i="1"/>
  <c r="F131" i="1"/>
  <c r="J131" i="1"/>
  <c r="G173" i="1"/>
  <c r="H215" i="1"/>
  <c r="I257" i="1"/>
  <c r="L510" i="1" l="1"/>
  <c r="H510" i="1"/>
  <c r="F510" i="1"/>
  <c r="I510" i="1"/>
  <c r="G510" i="1"/>
  <c r="J510" i="1"/>
</calcChain>
</file>

<file path=xl/sharedStrings.xml><?xml version="1.0" encoding="utf-8"?>
<sst xmlns="http://schemas.openxmlformats.org/spreadsheetml/2006/main" count="558" uniqueCount="93">
  <si>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</si>
  <si>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</si>
  <si>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</si>
  <si>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</si>
  <si>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</si>
  <si>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</si>
  <si>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</si>
  <si>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</si>
  <si>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</si>
  <si>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</si>
  <si>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</si>
  <si>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</si>
  <si>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</si>
  <si>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</si>
  <si>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</si>
  <si>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</si>
  <si>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</si>
  <si>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</si>
  <si>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</si>
  <si>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</si>
  <si>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</si>
  <si>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</si>
  <si>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</si>
  <si>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</si>
  <si>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</si>
  <si>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</si>
  <si>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</si>
  <si>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</si>
  <si>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</si>
  <si>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</si>
  <si>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</si>
  <si>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</si>
  <si>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</si>
  <si>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</si>
  <si>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</si>
  <si>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</si>
  <si>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</si>
  <si>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</si>
  <si>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</si>
  <si>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</si>
  <si>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</si>
  <si>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</si>
  <si>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</si>
  <si>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</si>
  <si>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</si>
  <si>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 xml:space="preserve"> </t>
  </si>
  <si>
    <t>Хлеб пшеничный</t>
  </si>
  <si>
    <t>ПР</t>
  </si>
  <si>
    <t xml:space="preserve">Салат из белокоч.капусты </t>
  </si>
  <si>
    <t>Вафли</t>
  </si>
  <si>
    <t>сладкое</t>
  </si>
  <si>
    <t>Суп с макароными издел.</t>
  </si>
  <si>
    <t>Гуляш из отварной говядины</t>
  </si>
  <si>
    <t>Каша рассыпч. гречневая</t>
  </si>
  <si>
    <t>Компот из смеси сухофрукт.</t>
  </si>
  <si>
    <t>Йогурт</t>
  </si>
  <si>
    <t>Суп гороховый</t>
  </si>
  <si>
    <t>Тефтели мясные</t>
  </si>
  <si>
    <t>Макарон.изд.отвар.с маслом</t>
  </si>
  <si>
    <t>Мармелад</t>
  </si>
  <si>
    <t>Какао с молоком</t>
  </si>
  <si>
    <t>Яблоки</t>
  </si>
  <si>
    <t>Печенье</t>
  </si>
  <si>
    <t>Суп фасолевый с овощ</t>
  </si>
  <si>
    <t>Голубцы ленивые</t>
  </si>
  <si>
    <t>Пюре картофельное</t>
  </si>
  <si>
    <t>Пряник пром.производства, зефир</t>
  </si>
  <si>
    <t>Борщ</t>
  </si>
  <si>
    <t>56.01</t>
  </si>
  <si>
    <t>Каша пшеничная рассып</t>
  </si>
  <si>
    <t>Кисель промышл.производ.</t>
  </si>
  <si>
    <t>Помидоры, огурцы свежие</t>
  </si>
  <si>
    <t>Суп перловый с овощами</t>
  </si>
  <si>
    <t>39.02</t>
  </si>
  <si>
    <t>Плов с говядиной</t>
  </si>
  <si>
    <t>59.01</t>
  </si>
  <si>
    <t>Суп картоф.с мясн.фрика.</t>
  </si>
  <si>
    <t>Каша жидкая молочная гречневая</t>
  </si>
  <si>
    <t xml:space="preserve">Каша вязкая с мол. рисовая </t>
  </si>
  <si>
    <t>Суп картоф.с мясн. фрикад.</t>
  </si>
  <si>
    <t>Каша рассыпчатая перловая</t>
  </si>
  <si>
    <t>Суп рисовый с говяд.(харчо)</t>
  </si>
  <si>
    <t>Гуляш из курицы</t>
  </si>
  <si>
    <t>Рассольник</t>
  </si>
  <si>
    <t>Директор</t>
  </si>
  <si>
    <t xml:space="preserve">суп с макаронами </t>
  </si>
  <si>
    <t xml:space="preserve">курица тушенная в соусе </t>
  </si>
  <si>
    <t xml:space="preserve">каша гречневая </t>
  </si>
  <si>
    <t>кисель</t>
  </si>
  <si>
    <t>пшеничный</t>
  </si>
  <si>
    <t>ржаной</t>
  </si>
  <si>
    <t>МКОУ КСОШ им.Героя России Гайирханова М.М</t>
  </si>
  <si>
    <t>Хабибов М.Г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</si>
</sst>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0"/>
  <sheetViews>
    <sheetView tabSelected="1" zoomScale="90" zoomScaleNormal="90" workbookViewId="0">
      <selection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57" t="s">
        <v>91</v>
      </c>
      <c r="D1" s="58"/>
      <c r="E1" s="58"/>
      <c r="F1" s="3" t="s">
        <v>1</v>
      </c>
      <c r="G1" s="2" t="s">
        <v>2</v>
      </c>
      <c r="H1" s="59" t="s">
        <v>84</v>
      </c>
      <c r="I1" s="59"/>
      <c r="J1" s="59"/>
      <c r="K1" s="59"/>
    </row>
    <row r="2" spans="1:12" ht="18" x14ac:dyDescent="0.2">
      <c r="A2" s="4" t="s">
        <v>3</v>
      </c>
      <c r="C2" s="2"/>
      <c r="G2" s="2" t="s">
        <v>4</v>
      </c>
      <c r="H2" s="59" t="s">
        <v>92</v>
      </c>
      <c r="I2" s="59"/>
      <c r="J2" s="59"/>
      <c r="K2" s="59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15</v>
      </c>
      <c r="I3" s="8">
        <v>12</v>
      </c>
      <c r="J3" s="9">
        <v>2023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52" t="s">
        <v>50</v>
      </c>
      <c r="E11" s="26"/>
      <c r="F11" s="27"/>
      <c r="G11" s="27"/>
      <c r="H11" s="27"/>
      <c r="I11" s="27"/>
      <c r="J11" s="27"/>
      <c r="K11" s="28"/>
      <c r="L11" s="27"/>
    </row>
    <row r="12" spans="1:12" ht="14.45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5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>
        <v>2</v>
      </c>
      <c r="K15" s="28"/>
      <c r="L15" s="27"/>
    </row>
    <row r="16" spans="1:12" ht="14.45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 t="shared" ref="G17:J17" si="1">SUM(G14:G16)</f>
        <v>0</v>
      </c>
      <c r="H17" s="35">
        <f t="shared" si="1"/>
        <v>0</v>
      </c>
      <c r="I17" s="35">
        <f t="shared" si="1"/>
        <v>0</v>
      </c>
      <c r="J17" s="35">
        <f t="shared" si="1"/>
        <v>2</v>
      </c>
      <c r="K17" s="36"/>
      <c r="L17" s="35">
        <f>SUM(L14:L16)</f>
        <v>0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85</v>
      </c>
      <c r="F19" s="27">
        <v>250</v>
      </c>
      <c r="G19" s="27">
        <v>3</v>
      </c>
      <c r="H19" s="27">
        <v>3</v>
      </c>
      <c r="I19" s="27">
        <v>23</v>
      </c>
      <c r="J19" s="27">
        <v>122</v>
      </c>
      <c r="K19" s="28"/>
      <c r="L19" s="27">
        <v>85</v>
      </c>
    </row>
    <row r="20" spans="1:12" ht="15" x14ac:dyDescent="0.25">
      <c r="A20" s="22"/>
      <c r="B20" s="23"/>
      <c r="C20" s="24"/>
      <c r="D20" s="29" t="s">
        <v>33</v>
      </c>
      <c r="E20" s="26" t="s">
        <v>86</v>
      </c>
      <c r="F20" s="27">
        <v>90</v>
      </c>
      <c r="G20" s="27">
        <v>14</v>
      </c>
      <c r="H20" s="27">
        <v>17</v>
      </c>
      <c r="I20" s="27">
        <v>7</v>
      </c>
      <c r="J20" s="27">
        <v>168</v>
      </c>
      <c r="K20" s="28"/>
      <c r="L20" s="27">
        <v>198</v>
      </c>
    </row>
    <row r="21" spans="1:12" ht="15" x14ac:dyDescent="0.25">
      <c r="A21" s="22"/>
      <c r="B21" s="23"/>
      <c r="C21" s="24"/>
      <c r="D21" s="29" t="s">
        <v>34</v>
      </c>
      <c r="E21" s="26" t="s">
        <v>87</v>
      </c>
      <c r="F21" s="27">
        <v>150</v>
      </c>
      <c r="G21" s="27">
        <v>9</v>
      </c>
      <c r="H21" s="27">
        <v>6</v>
      </c>
      <c r="I21" s="27">
        <v>39</v>
      </c>
      <c r="J21" s="27">
        <v>243</v>
      </c>
      <c r="K21" s="28"/>
      <c r="L21" s="27">
        <v>114</v>
      </c>
    </row>
    <row r="22" spans="1:12" ht="15" x14ac:dyDescent="0.25">
      <c r="A22" s="22"/>
      <c r="B22" s="23"/>
      <c r="C22" s="24"/>
      <c r="D22" s="29" t="s">
        <v>35</v>
      </c>
      <c r="E22" s="26" t="s">
        <v>88</v>
      </c>
      <c r="F22" s="27">
        <v>200</v>
      </c>
      <c r="G22" s="27"/>
      <c r="H22" s="27"/>
      <c r="I22" s="27">
        <v>24</v>
      </c>
      <c r="J22" s="27">
        <v>103</v>
      </c>
      <c r="K22" s="28"/>
      <c r="L22" s="27">
        <v>242</v>
      </c>
    </row>
    <row r="23" spans="1:12" ht="15" x14ac:dyDescent="0.25">
      <c r="A23" s="22"/>
      <c r="B23" s="23"/>
      <c r="C23" s="24"/>
      <c r="D23" s="29" t="s">
        <v>36</v>
      </c>
      <c r="E23" s="26" t="s">
        <v>89</v>
      </c>
      <c r="F23" s="27">
        <v>50</v>
      </c>
      <c r="G23" s="27">
        <v>4</v>
      </c>
      <c r="H23" s="27">
        <v>1</v>
      </c>
      <c r="I23" s="27">
        <v>24</v>
      </c>
      <c r="J23" s="27">
        <v>133</v>
      </c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 t="s">
        <v>90</v>
      </c>
      <c r="F24" s="27">
        <v>20</v>
      </c>
      <c r="G24" s="27">
        <v>1</v>
      </c>
      <c r="H24" s="27"/>
      <c r="I24" s="27">
        <v>7</v>
      </c>
      <c r="J24" s="27">
        <v>52</v>
      </c>
      <c r="K24" s="28"/>
      <c r="L24" s="27"/>
    </row>
    <row r="25" spans="1:12" ht="14.45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5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760</v>
      </c>
      <c r="G27" s="35">
        <f t="shared" ref="G27:J27" si="2">SUM(G18:G26)</f>
        <v>31</v>
      </c>
      <c r="H27" s="35">
        <f t="shared" si="2"/>
        <v>27</v>
      </c>
      <c r="I27" s="35">
        <f t="shared" si="2"/>
        <v>124</v>
      </c>
      <c r="J27" s="35">
        <f t="shared" si="2"/>
        <v>821</v>
      </c>
      <c r="K27" s="36"/>
      <c r="L27" s="35">
        <f>SUM(L18:L26)</f>
        <v>639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5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5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 t="shared" ref="G32:J32" si="3">SUM(G28:G31)</f>
        <v>0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6"/>
      <c r="L32" s="35">
        <f>SUM(L28:L31)</f>
        <v>0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5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5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 t="shared" ref="G39:J39" si="4">SUM(G33:G38)</f>
        <v>0</v>
      </c>
      <c r="H39" s="35">
        <f t="shared" si="4"/>
        <v>0</v>
      </c>
      <c r="I39" s="35">
        <f t="shared" si="4"/>
        <v>0</v>
      </c>
      <c r="J39" s="35">
        <f t="shared" si="4"/>
        <v>0</v>
      </c>
      <c r="K39" s="36"/>
      <c r="L39" s="35">
        <f t="shared" ref="L39" si="5">SUM(L33:L38)</f>
        <v>0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5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5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t="shared" ref="L46" si="7">SUM(L40:L45)</f>
        <v>0</v>
      </c>
    </row>
    <row r="47" spans="1:12" ht="15.75" thickBot="1" x14ac:dyDescent="0.25">
      <c r="A47" s="42">
        <f>A6</f>
        <v>1</v>
      </c>
      <c r="B47" s="43">
        <f>B6</f>
        <v>1</v>
      </c>
      <c r="C47" s="55" t="s">
        <v>43</v>
      </c>
      <c r="D47" s="56"/>
      <c r="E47" s="44"/>
      <c r="F47" s="45">
        <f>F13+F17+F27+F32+F39+F46</f>
        <v>760</v>
      </c>
      <c r="G47" s="45">
        <f t="shared" ref="G47:L47" si="8">G13+G17+G27+G32+G39+G46</f>
        <v>31</v>
      </c>
      <c r="H47" s="45">
        <f t="shared" si="8"/>
        <v>27</v>
      </c>
      <c r="I47" s="45">
        <f t="shared" si="8"/>
        <v>124</v>
      </c>
      <c r="J47" s="45">
        <f t="shared" si="8"/>
        <v>823</v>
      </c>
      <c r="K47" s="45"/>
      <c r="L47" s="45">
        <f t="shared" si="8"/>
        <v>639</v>
      </c>
    </row>
    <row r="48" spans="1:12" ht="15" x14ac:dyDescent="0.25">
      <c r="A48" s="46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6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6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6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6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6"/>
      <c r="B53" s="23"/>
      <c r="C53" s="24"/>
      <c r="D53" s="52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6"/>
      <c r="B54" s="23"/>
      <c r="C54" s="24"/>
      <c r="D54" s="52" t="s">
        <v>50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7"/>
      <c r="B55" s="31"/>
      <c r="C55" s="32"/>
      <c r="D55" s="33" t="s">
        <v>28</v>
      </c>
      <c r="E55" s="34"/>
      <c r="F55" s="35">
        <f>SUM(F48:F54)</f>
        <v>0</v>
      </c>
      <c r="G55" s="35">
        <f t="shared" ref="G55:J55" si="9">SUM(G48:G54)</f>
        <v>0</v>
      </c>
      <c r="H55" s="35">
        <f t="shared" si="9"/>
        <v>0</v>
      </c>
      <c r="I55" s="35">
        <f t="shared" si="9"/>
        <v>0</v>
      </c>
      <c r="J55" s="35">
        <f t="shared" si="9"/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5" x14ac:dyDescent="0.3">
      <c r="A57" s="46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5" x14ac:dyDescent="0.3">
      <c r="A58" s="46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7"/>
      <c r="B59" s="31"/>
      <c r="C59" s="32"/>
      <c r="D59" s="33" t="s">
        <v>28</v>
      </c>
      <c r="E59" s="34"/>
      <c r="F59" s="35">
        <f>SUM(F56:F58)</f>
        <v>0</v>
      </c>
      <c r="G59" s="35">
        <f t="shared" ref="G59:J59" si="10">SUM(G56:G58)</f>
        <v>0</v>
      </c>
      <c r="H59" s="35">
        <f t="shared" si="10"/>
        <v>0</v>
      </c>
      <c r="I59" s="35">
        <f t="shared" si="10"/>
        <v>0</v>
      </c>
      <c r="J59" s="35">
        <f t="shared" si="10"/>
        <v>0</v>
      </c>
      <c r="K59" s="36"/>
      <c r="L59" s="35">
        <f>SUM(L56:L58)</f>
        <v>0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48</v>
      </c>
      <c r="F60" s="27">
        <v>250</v>
      </c>
      <c r="G60" s="27">
        <v>5</v>
      </c>
      <c r="H60" s="27">
        <v>3</v>
      </c>
      <c r="I60" s="27">
        <v>22</v>
      </c>
      <c r="J60" s="27">
        <v>131</v>
      </c>
      <c r="K60" s="28"/>
      <c r="L60" s="27">
        <v>78</v>
      </c>
    </row>
    <row r="61" spans="1:12" ht="15" x14ac:dyDescent="0.25">
      <c r="A61" s="46"/>
      <c r="B61" s="23"/>
      <c r="C61" s="24"/>
      <c r="D61" s="29" t="s">
        <v>32</v>
      </c>
      <c r="E61" s="26" t="s">
        <v>51</v>
      </c>
      <c r="F61" s="27">
        <v>170</v>
      </c>
      <c r="G61" s="27">
        <v>19</v>
      </c>
      <c r="H61" s="27">
        <v>19</v>
      </c>
      <c r="I61" s="27">
        <v>20</v>
      </c>
      <c r="J61" s="27">
        <v>330</v>
      </c>
      <c r="K61" s="28"/>
      <c r="L61" s="27">
        <v>174</v>
      </c>
    </row>
    <row r="62" spans="1:12" ht="15" x14ac:dyDescent="0.25">
      <c r="A62" s="46"/>
      <c r="B62" s="23"/>
      <c r="C62" s="24"/>
      <c r="D62" s="29" t="s">
        <v>33</v>
      </c>
      <c r="E62" s="26" t="s">
        <v>52</v>
      </c>
      <c r="F62" s="27">
        <v>200</v>
      </c>
      <c r="G62" s="27">
        <v>1</v>
      </c>
      <c r="H62" s="27"/>
      <c r="I62" s="27">
        <v>31</v>
      </c>
      <c r="J62" s="27">
        <v>130</v>
      </c>
      <c r="K62" s="28"/>
      <c r="L62" s="27">
        <v>241</v>
      </c>
    </row>
    <row r="63" spans="1:12" ht="15" x14ac:dyDescent="0.25">
      <c r="A63" s="46"/>
      <c r="B63" s="23"/>
      <c r="C63" s="24"/>
      <c r="D63" s="29" t="s">
        <v>34</v>
      </c>
      <c r="E63" s="26" t="s">
        <v>53</v>
      </c>
      <c r="F63" s="27">
        <v>100</v>
      </c>
      <c r="G63" s="27"/>
      <c r="H63" s="27"/>
      <c r="I63" s="27">
        <v>10</v>
      </c>
      <c r="J63" s="27">
        <v>47</v>
      </c>
      <c r="K63" s="28"/>
      <c r="L63" s="27">
        <v>231</v>
      </c>
    </row>
    <row r="64" spans="1:12" ht="15" x14ac:dyDescent="0.25">
      <c r="A64" s="46"/>
      <c r="B64" s="23"/>
      <c r="C64" s="24"/>
      <c r="D64" s="29" t="s">
        <v>35</v>
      </c>
      <c r="E64" s="26" t="s">
        <v>54</v>
      </c>
      <c r="F64" s="27">
        <v>50</v>
      </c>
      <c r="G64" s="27">
        <v>4</v>
      </c>
      <c r="H64" s="27">
        <v>1</v>
      </c>
      <c r="I64" s="27">
        <v>24</v>
      </c>
      <c r="J64" s="27">
        <v>133</v>
      </c>
      <c r="K64" s="28"/>
      <c r="L64" s="27"/>
    </row>
    <row r="65" spans="1:12" ht="15" x14ac:dyDescent="0.25">
      <c r="A65" s="46"/>
      <c r="B65" s="23"/>
      <c r="C65" s="24"/>
      <c r="D65" s="29" t="s">
        <v>36</v>
      </c>
      <c r="E65" s="26" t="s">
        <v>46</v>
      </c>
      <c r="F65" s="27">
        <v>20</v>
      </c>
      <c r="G65" s="27">
        <v>1</v>
      </c>
      <c r="H65" s="27"/>
      <c r="I65" s="27">
        <v>7</v>
      </c>
      <c r="J65" s="27">
        <v>52</v>
      </c>
      <c r="K65" s="28"/>
      <c r="L65" s="27"/>
    </row>
    <row r="66" spans="1:12" ht="15" x14ac:dyDescent="0.25">
      <c r="A66" s="46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6"/>
      <c r="B67" s="23"/>
      <c r="C67" s="24"/>
      <c r="D67" s="52" t="s">
        <v>50</v>
      </c>
      <c r="E67" s="26" t="s">
        <v>49</v>
      </c>
      <c r="F67" s="27">
        <v>0</v>
      </c>
      <c r="G67" s="27"/>
      <c r="H67" s="27"/>
      <c r="I67" s="27"/>
      <c r="J67" s="27"/>
      <c r="K67" s="28"/>
      <c r="L67" s="27">
        <v>5.89</v>
      </c>
    </row>
    <row r="68" spans="1:12" ht="14.45" x14ac:dyDescent="0.3">
      <c r="A68" s="46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7"/>
      <c r="B69" s="31"/>
      <c r="C69" s="32"/>
      <c r="D69" s="33" t="s">
        <v>28</v>
      </c>
      <c r="E69" s="34"/>
      <c r="F69" s="35">
        <f>SUM(F60:F68)</f>
        <v>790</v>
      </c>
      <c r="G69" s="35">
        <f t="shared" ref="G69:J69" si="11">SUM(G60:G68)</f>
        <v>30</v>
      </c>
      <c r="H69" s="35">
        <f t="shared" si="11"/>
        <v>23</v>
      </c>
      <c r="I69" s="35">
        <f t="shared" si="11"/>
        <v>114</v>
      </c>
      <c r="J69" s="35">
        <f t="shared" si="11"/>
        <v>823</v>
      </c>
      <c r="K69" s="36"/>
      <c r="L69" s="35">
        <f>SUM(L60:L68)</f>
        <v>729.89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6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5" x14ac:dyDescent="0.3">
      <c r="A72" s="46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5" x14ac:dyDescent="0.3">
      <c r="A73" s="46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7"/>
      <c r="B74" s="31"/>
      <c r="C74" s="32"/>
      <c r="D74" s="33" t="s">
        <v>28</v>
      </c>
      <c r="E74" s="34"/>
      <c r="F74" s="35">
        <f>SUM(F70:F73)</f>
        <v>0</v>
      </c>
      <c r="G74" s="35">
        <f t="shared" ref="G74:J74" si="12">SUM(G70:G73)</f>
        <v>0</v>
      </c>
      <c r="H74" s="35">
        <f t="shared" si="12"/>
        <v>0</v>
      </c>
      <c r="I74" s="35">
        <f t="shared" si="12"/>
        <v>0</v>
      </c>
      <c r="J74" s="35">
        <f t="shared" si="12"/>
        <v>0</v>
      </c>
      <c r="K74" s="36"/>
      <c r="L74" s="35">
        <f>SUM(L70:L73)</f>
        <v>0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6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6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6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5" x14ac:dyDescent="0.3">
      <c r="A79" s="46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5" x14ac:dyDescent="0.3">
      <c r="A80" s="46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7"/>
      <c r="B81" s="31"/>
      <c r="C81" s="32"/>
      <c r="D81" s="33" t="s">
        <v>28</v>
      </c>
      <c r="E81" s="34"/>
      <c r="F81" s="35">
        <f>SUM(F75:F80)</f>
        <v>0</v>
      </c>
      <c r="G81" s="35">
        <f t="shared" ref="G81:J81" si="13">SUM(G75:G80)</f>
        <v>0</v>
      </c>
      <c r="H81" s="35">
        <f t="shared" si="13"/>
        <v>0</v>
      </c>
      <c r="I81" s="35">
        <f t="shared" si="13"/>
        <v>0</v>
      </c>
      <c r="J81" s="35">
        <f t="shared" si="13"/>
        <v>0</v>
      </c>
      <c r="K81" s="36"/>
      <c r="L81" s="35">
        <f t="shared" ref="L81" si="14">SUM(L75:L80)</f>
        <v>0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6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6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6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5" x14ac:dyDescent="0.3">
      <c r="A86" s="46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5" x14ac:dyDescent="0.3">
      <c r="A87" s="46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7"/>
      <c r="B88" s="31"/>
      <c r="C88" s="32"/>
      <c r="D88" s="41" t="s">
        <v>28</v>
      </c>
      <c r="E88" s="34"/>
      <c r="F88" s="35">
        <f>SUM(F82:F87)</f>
        <v>0</v>
      </c>
      <c r="G88" s="35">
        <f t="shared" ref="G88:J88" si="15">SUM(G82:G87)</f>
        <v>0</v>
      </c>
      <c r="H88" s="35">
        <f t="shared" si="15"/>
        <v>0</v>
      </c>
      <c r="I88" s="35">
        <f t="shared" si="15"/>
        <v>0</v>
      </c>
      <c r="J88" s="35">
        <f t="shared" si="15"/>
        <v>0</v>
      </c>
      <c r="K88" s="36"/>
      <c r="L88" s="35">
        <f t="shared" ref="L88" si="16">SUM(L82:L87)</f>
        <v>0</v>
      </c>
    </row>
    <row r="89" spans="1:12" ht="15.75" customHeight="1" thickBot="1" x14ac:dyDescent="0.25">
      <c r="A89" s="48">
        <f>A48</f>
        <v>1</v>
      </c>
      <c r="B89" s="48">
        <f>B48</f>
        <v>2</v>
      </c>
      <c r="C89" s="55" t="s">
        <v>43</v>
      </c>
      <c r="D89" s="56"/>
      <c r="E89" s="44"/>
      <c r="F89" s="45">
        <f>F55+F59+F69+F74+F81+F88</f>
        <v>790</v>
      </c>
      <c r="G89" s="45">
        <f t="shared" ref="G89:L89" si="17">G55+G59+G69+G74+G81+G88</f>
        <v>30</v>
      </c>
      <c r="H89" s="45">
        <f t="shared" si="17"/>
        <v>23</v>
      </c>
      <c r="I89" s="45">
        <f t="shared" si="17"/>
        <v>114</v>
      </c>
      <c r="J89" s="45">
        <f t="shared" si="17"/>
        <v>823</v>
      </c>
      <c r="K89" s="45"/>
      <c r="L89" s="45">
        <f t="shared" si="17"/>
        <v>729.89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52" t="s">
        <v>50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 t="shared" ref="G97:J97" si="18">SUM(G90:G96)</f>
        <v>0</v>
      </c>
      <c r="H97" s="35">
        <f t="shared" si="18"/>
        <v>0</v>
      </c>
      <c r="I97" s="35">
        <f t="shared" si="18"/>
        <v>0</v>
      </c>
      <c r="J97" s="35">
        <f t="shared" si="18"/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5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5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 t="shared" ref="G101:J101" si="19">SUM(G98:G100)</f>
        <v>0</v>
      </c>
      <c r="H101" s="35">
        <f t="shared" si="19"/>
        <v>0</v>
      </c>
      <c r="I101" s="35">
        <f t="shared" si="19"/>
        <v>0</v>
      </c>
      <c r="J101" s="35">
        <f t="shared" si="19"/>
        <v>0</v>
      </c>
      <c r="K101" s="36"/>
      <c r="L101" s="35">
        <f>SUM(L98:L100)</f>
        <v>0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56</v>
      </c>
      <c r="F103" s="27">
        <v>250</v>
      </c>
      <c r="G103" s="27">
        <v>3</v>
      </c>
      <c r="H103" s="27">
        <v>5</v>
      </c>
      <c r="I103" s="27">
        <v>8</v>
      </c>
      <c r="J103" s="27">
        <v>94</v>
      </c>
      <c r="K103" s="28"/>
      <c r="L103" s="27">
        <v>62</v>
      </c>
    </row>
    <row r="104" spans="1:12" ht="15" x14ac:dyDescent="0.25">
      <c r="A104" s="22"/>
      <c r="B104" s="23"/>
      <c r="C104" s="24"/>
      <c r="D104" s="29" t="s">
        <v>33</v>
      </c>
      <c r="E104" s="26" t="s">
        <v>57</v>
      </c>
      <c r="F104" s="27">
        <v>90</v>
      </c>
      <c r="G104" s="27">
        <v>14</v>
      </c>
      <c r="H104" s="27">
        <v>14</v>
      </c>
      <c r="I104" s="27">
        <v>2</v>
      </c>
      <c r="J104" s="27">
        <v>190</v>
      </c>
      <c r="K104" s="28"/>
      <c r="L104" s="27">
        <v>175</v>
      </c>
    </row>
    <row r="105" spans="1:12" ht="15" x14ac:dyDescent="0.25">
      <c r="A105" s="22"/>
      <c r="B105" s="23"/>
      <c r="C105" s="24"/>
      <c r="D105" s="29" t="s">
        <v>34</v>
      </c>
      <c r="E105" s="26" t="s">
        <v>58</v>
      </c>
      <c r="F105" s="27">
        <v>150</v>
      </c>
      <c r="G105" s="27">
        <v>3</v>
      </c>
      <c r="H105" s="27">
        <v>2</v>
      </c>
      <c r="I105" s="27">
        <v>20</v>
      </c>
      <c r="J105" s="27">
        <v>118</v>
      </c>
      <c r="K105" s="28"/>
      <c r="L105" s="27">
        <v>114</v>
      </c>
    </row>
    <row r="106" spans="1:12" ht="15" x14ac:dyDescent="0.25">
      <c r="A106" s="22"/>
      <c r="B106" s="23"/>
      <c r="C106" s="24"/>
      <c r="D106" s="29" t="s">
        <v>35</v>
      </c>
      <c r="E106" s="26" t="s">
        <v>54</v>
      </c>
      <c r="F106" s="27">
        <v>200</v>
      </c>
      <c r="G106" s="27">
        <v>1</v>
      </c>
      <c r="H106" s="27"/>
      <c r="I106" s="27">
        <v>31</v>
      </c>
      <c r="J106" s="27">
        <v>130</v>
      </c>
      <c r="K106" s="28"/>
      <c r="L106" s="27">
        <v>241</v>
      </c>
    </row>
    <row r="107" spans="1:12" ht="15" x14ac:dyDescent="0.25">
      <c r="A107" s="22"/>
      <c r="B107" s="23"/>
      <c r="C107" s="24"/>
      <c r="D107" s="29" t="s">
        <v>36</v>
      </c>
      <c r="E107" s="26" t="s">
        <v>46</v>
      </c>
      <c r="F107" s="27">
        <v>50</v>
      </c>
      <c r="G107" s="27">
        <v>4</v>
      </c>
      <c r="H107" s="27">
        <v>1</v>
      </c>
      <c r="I107" s="27">
        <v>24</v>
      </c>
      <c r="J107" s="27">
        <v>133</v>
      </c>
      <c r="K107" s="28"/>
      <c r="L107" s="27">
        <v>261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>
        <v>20</v>
      </c>
      <c r="G108" s="27">
        <v>1</v>
      </c>
      <c r="H108" s="27"/>
      <c r="I108" s="27">
        <v>7</v>
      </c>
      <c r="J108" s="27">
        <v>52</v>
      </c>
      <c r="K108" s="28"/>
      <c r="L108" s="27"/>
    </row>
    <row r="109" spans="1:12" ht="15" x14ac:dyDescent="0.25">
      <c r="A109" s="22"/>
      <c r="B109" s="23"/>
      <c r="C109" s="24"/>
      <c r="D109" s="25" t="s">
        <v>50</v>
      </c>
      <c r="E109" s="26" t="s">
        <v>59</v>
      </c>
      <c r="F109" s="27">
        <v>50</v>
      </c>
      <c r="G109" s="27"/>
      <c r="H109" s="27">
        <v>16</v>
      </c>
      <c r="I109" s="27">
        <v>97</v>
      </c>
      <c r="J109" s="27"/>
      <c r="K109" s="28"/>
      <c r="L109" s="27">
        <v>24</v>
      </c>
    </row>
    <row r="110" spans="1:12" ht="14.45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810</v>
      </c>
      <c r="G111" s="35">
        <f t="shared" ref="G111:J111" si="20">SUM(G102:G110)</f>
        <v>26</v>
      </c>
      <c r="H111" s="35">
        <f t="shared" si="20"/>
        <v>38</v>
      </c>
      <c r="I111" s="35">
        <f t="shared" si="20"/>
        <v>189</v>
      </c>
      <c r="J111" s="35">
        <f t="shared" si="20"/>
        <v>717</v>
      </c>
      <c r="K111" s="36"/>
      <c r="L111" s="35">
        <f>SUM(L102:L110)</f>
        <v>877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5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5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 t="shared" ref="G116:J116" si="21">SUM(G112:G115)</f>
        <v>0</v>
      </c>
      <c r="H116" s="35">
        <f t="shared" si="21"/>
        <v>0</v>
      </c>
      <c r="I116" s="35">
        <f t="shared" si="21"/>
        <v>0</v>
      </c>
      <c r="J116" s="35">
        <f t="shared" si="21"/>
        <v>0</v>
      </c>
      <c r="K116" s="36"/>
      <c r="L116" s="35">
        <f>SUM(L112:L115)</f>
        <v>0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5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 t="shared" ref="G123:J123" si="22">SUM(G117:G122)</f>
        <v>0</v>
      </c>
      <c r="H123" s="35">
        <f t="shared" si="22"/>
        <v>0</v>
      </c>
      <c r="I123" s="35">
        <f t="shared" si="22"/>
        <v>0</v>
      </c>
      <c r="J123" s="35">
        <f t="shared" si="22"/>
        <v>0</v>
      </c>
      <c r="K123" s="36"/>
      <c r="L123" s="35">
        <f t="shared" ref="L123" si="23">SUM(L117:L122)</f>
        <v>0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 t="s">
        <v>45</v>
      </c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 t="shared" ref="G130:J130" si="24">SUM(G124:G129)</f>
        <v>0</v>
      </c>
      <c r="H130" s="35">
        <f t="shared" si="24"/>
        <v>0</v>
      </c>
      <c r="I130" s="35">
        <f t="shared" si="24"/>
        <v>0</v>
      </c>
      <c r="J130" s="35">
        <f t="shared" si="24"/>
        <v>0</v>
      </c>
      <c r="K130" s="36"/>
      <c r="L130" s="35">
        <f t="shared" ref="L130" si="25">SUM(L124:L129)</f>
        <v>0</v>
      </c>
    </row>
    <row r="131" spans="1:12" ht="15.75" customHeight="1" thickBot="1" x14ac:dyDescent="0.25">
      <c r="A131" s="42">
        <f>A90</f>
        <v>1</v>
      </c>
      <c r="B131" s="43">
        <f>B90</f>
        <v>3</v>
      </c>
      <c r="C131" s="55" t="s">
        <v>43</v>
      </c>
      <c r="D131" s="56"/>
      <c r="E131" s="44"/>
      <c r="F131" s="45">
        <f>F97+F101+F111+F116+F123+F130</f>
        <v>810</v>
      </c>
      <c r="G131" s="45">
        <f t="shared" ref="G131:L131" si="26">G97+G101+G111+G116+G123+G130</f>
        <v>26</v>
      </c>
      <c r="H131" s="45">
        <f t="shared" si="26"/>
        <v>38</v>
      </c>
      <c r="I131" s="45">
        <f t="shared" si="26"/>
        <v>189</v>
      </c>
      <c r="J131" s="45">
        <f t="shared" si="26"/>
        <v>717</v>
      </c>
      <c r="K131" s="45"/>
      <c r="L131" s="45">
        <f t="shared" si="26"/>
        <v>877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52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52" t="s">
        <v>50</v>
      </c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 t="shared" ref="G139:J139" si="27">SUM(G132:G138)</f>
        <v>0</v>
      </c>
      <c r="H139" s="35">
        <f t="shared" si="27"/>
        <v>0</v>
      </c>
      <c r="I139" s="35">
        <f t="shared" si="27"/>
        <v>0</v>
      </c>
      <c r="J139" s="35">
        <f t="shared" si="27"/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 t="shared" ref="G143:J143" si="28">SUM(G140:G142)</f>
        <v>0</v>
      </c>
      <c r="H143" s="35">
        <f t="shared" si="28"/>
        <v>0</v>
      </c>
      <c r="I143" s="35">
        <f t="shared" si="28"/>
        <v>0</v>
      </c>
      <c r="J143" s="35">
        <f t="shared" si="28"/>
        <v>0</v>
      </c>
      <c r="K143" s="36"/>
      <c r="L143" s="35">
        <f>SUM(L140:L142)</f>
        <v>0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 t="s">
        <v>63</v>
      </c>
      <c r="F145" s="27">
        <v>250</v>
      </c>
      <c r="G145" s="27">
        <v>2</v>
      </c>
      <c r="H145" s="27">
        <v>3</v>
      </c>
      <c r="I145" s="27">
        <v>5</v>
      </c>
      <c r="J145" s="27">
        <v>135</v>
      </c>
      <c r="K145" s="28">
        <v>39</v>
      </c>
      <c r="L145" s="27">
        <v>12.9</v>
      </c>
    </row>
    <row r="146" spans="1:12" ht="15" x14ac:dyDescent="0.25">
      <c r="A146" s="22"/>
      <c r="B146" s="23"/>
      <c r="C146" s="24"/>
      <c r="D146" s="29" t="s">
        <v>33</v>
      </c>
      <c r="E146" s="26" t="s">
        <v>64</v>
      </c>
      <c r="F146" s="27">
        <v>100</v>
      </c>
      <c r="G146" s="27">
        <v>20.3</v>
      </c>
      <c r="H146" s="27">
        <v>17</v>
      </c>
      <c r="I146" s="27">
        <v>35.69</v>
      </c>
      <c r="J146" s="27">
        <v>377</v>
      </c>
      <c r="K146" s="28">
        <v>288</v>
      </c>
      <c r="L146" s="27">
        <v>19.34</v>
      </c>
    </row>
    <row r="147" spans="1:12" ht="15" x14ac:dyDescent="0.25">
      <c r="A147" s="22"/>
      <c r="B147" s="23"/>
      <c r="C147" s="24"/>
      <c r="D147" s="29" t="s">
        <v>34</v>
      </c>
      <c r="E147" s="26" t="s">
        <v>65</v>
      </c>
      <c r="F147" s="27">
        <v>150</v>
      </c>
      <c r="G147" s="27">
        <v>5</v>
      </c>
      <c r="H147" s="27">
        <v>13</v>
      </c>
      <c r="I147" s="27">
        <v>36</v>
      </c>
      <c r="J147" s="27">
        <v>282</v>
      </c>
      <c r="K147" s="28">
        <v>321</v>
      </c>
      <c r="L147" s="27">
        <v>13.92</v>
      </c>
    </row>
    <row r="148" spans="1:12" ht="15" x14ac:dyDescent="0.25">
      <c r="A148" s="22"/>
      <c r="B148" s="23"/>
      <c r="C148" s="24"/>
      <c r="D148" s="29" t="s">
        <v>35</v>
      </c>
      <c r="E148" s="26" t="s">
        <v>54</v>
      </c>
      <c r="F148" s="27">
        <v>200</v>
      </c>
      <c r="G148" s="27"/>
      <c r="H148" s="27"/>
      <c r="I148" s="27">
        <v>10</v>
      </c>
      <c r="J148" s="27">
        <v>82</v>
      </c>
      <c r="K148" s="28">
        <v>376</v>
      </c>
      <c r="L148" s="27">
        <v>2.08</v>
      </c>
    </row>
    <row r="149" spans="1:12" ht="15" x14ac:dyDescent="0.25">
      <c r="A149" s="22"/>
      <c r="B149" s="23"/>
      <c r="C149" s="24"/>
      <c r="D149" s="29" t="s">
        <v>36</v>
      </c>
      <c r="E149" s="26" t="s">
        <v>46</v>
      </c>
      <c r="F149" s="27">
        <v>60</v>
      </c>
      <c r="G149" s="27">
        <v>4.5999999999999996</v>
      </c>
      <c r="H149" s="27">
        <v>0.5</v>
      </c>
      <c r="I149" s="27">
        <v>29.5</v>
      </c>
      <c r="J149" s="27">
        <v>140.6</v>
      </c>
      <c r="K149" s="28" t="s">
        <v>47</v>
      </c>
      <c r="L149" s="27">
        <v>3.04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53" t="s">
        <v>27</v>
      </c>
      <c r="E151" s="26" t="s">
        <v>61</v>
      </c>
      <c r="F151" s="27">
        <v>100</v>
      </c>
      <c r="G151" s="27"/>
      <c r="H151" s="27"/>
      <c r="I151" s="27">
        <v>10</v>
      </c>
      <c r="J151" s="27">
        <v>41</v>
      </c>
      <c r="K151" s="28">
        <v>368</v>
      </c>
      <c r="L151" s="27">
        <v>4.5999999999999996</v>
      </c>
    </row>
    <row r="152" spans="1:12" ht="15" x14ac:dyDescent="0.25">
      <c r="A152" s="22"/>
      <c r="B152" s="23"/>
      <c r="C152" s="24"/>
      <c r="D152" s="52" t="s">
        <v>50</v>
      </c>
      <c r="E152" s="26" t="s">
        <v>62</v>
      </c>
      <c r="F152" s="27">
        <v>100</v>
      </c>
      <c r="G152" s="27">
        <v>7.4</v>
      </c>
      <c r="H152" s="27">
        <v>10</v>
      </c>
      <c r="I152" s="27">
        <v>74</v>
      </c>
      <c r="J152" s="27">
        <v>407</v>
      </c>
      <c r="K152" s="28"/>
      <c r="L152" s="27">
        <v>4.78</v>
      </c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960</v>
      </c>
      <c r="G153" s="35">
        <f t="shared" ref="G153:J153" si="29">SUM(G144:G152)</f>
        <v>39.299999999999997</v>
      </c>
      <c r="H153" s="35">
        <f t="shared" si="29"/>
        <v>43.5</v>
      </c>
      <c r="I153" s="35">
        <f t="shared" si="29"/>
        <v>200.19</v>
      </c>
      <c r="J153" s="35">
        <f t="shared" si="29"/>
        <v>1464.6</v>
      </c>
      <c r="K153" s="36"/>
      <c r="L153" s="35">
        <f>SUM(L144:L152)</f>
        <v>60.660000000000004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 t="shared" ref="G158:J158" si="30">SUM(G154:G157)</f>
        <v>0</v>
      </c>
      <c r="H158" s="35">
        <f t="shared" si="30"/>
        <v>0</v>
      </c>
      <c r="I158" s="35">
        <f t="shared" si="30"/>
        <v>0</v>
      </c>
      <c r="J158" s="35">
        <f t="shared" si="30"/>
        <v>0</v>
      </c>
      <c r="K158" s="36"/>
      <c r="L158" s="35">
        <f>SUM(L154:L157)</f>
        <v>0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 t="shared" ref="G165:J165" si="31">SUM(G159:G164)</f>
        <v>0</v>
      </c>
      <c r="H165" s="35">
        <f t="shared" si="31"/>
        <v>0</v>
      </c>
      <c r="I165" s="35">
        <f t="shared" si="31"/>
        <v>0</v>
      </c>
      <c r="J165" s="35">
        <f t="shared" si="31"/>
        <v>0</v>
      </c>
      <c r="K165" s="36"/>
      <c r="L165" s="35">
        <f t="shared" ref="L165" si="32">SUM(L159:L164)</f>
        <v>0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 t="shared" ref="G172:J172" si="33">SUM(G166:G171)</f>
        <v>0</v>
      </c>
      <c r="H172" s="35">
        <f t="shared" si="33"/>
        <v>0</v>
      </c>
      <c r="I172" s="35">
        <f t="shared" si="33"/>
        <v>0</v>
      </c>
      <c r="J172" s="35">
        <f t="shared" si="33"/>
        <v>0</v>
      </c>
      <c r="K172" s="36"/>
      <c r="L172" s="35">
        <f t="shared" ref="L172" si="34">SUM(L166:L171)</f>
        <v>0</v>
      </c>
    </row>
    <row r="173" spans="1:12" ht="15.75" customHeight="1" thickBot="1" x14ac:dyDescent="0.25">
      <c r="A173" s="42">
        <f>A132</f>
        <v>1</v>
      </c>
      <c r="B173" s="43">
        <f>B132</f>
        <v>4</v>
      </c>
      <c r="C173" s="55" t="s">
        <v>43</v>
      </c>
      <c r="D173" s="56"/>
      <c r="E173" s="44"/>
      <c r="F173" s="45">
        <f>F139+F143+F153+F158+F165+F172</f>
        <v>960</v>
      </c>
      <c r="G173" s="45">
        <f t="shared" ref="G173:L173" si="35">G139+G143+G153+G158+G165+G172</f>
        <v>39.299999999999997</v>
      </c>
      <c r="H173" s="45">
        <f t="shared" si="35"/>
        <v>43.5</v>
      </c>
      <c r="I173" s="45">
        <f t="shared" si="35"/>
        <v>200.19</v>
      </c>
      <c r="J173" s="45">
        <f t="shared" si="35"/>
        <v>1464.6</v>
      </c>
      <c r="K173" s="45"/>
      <c r="L173" s="45">
        <f t="shared" si="35"/>
        <v>60.660000000000004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52" t="s">
        <v>34</v>
      </c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54" t="s">
        <v>50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 t="shared" ref="G181:J181" si="36">SUM(G174:G180)</f>
        <v>0</v>
      </c>
      <c r="H181" s="35">
        <f t="shared" si="36"/>
        <v>0</v>
      </c>
      <c r="I181" s="35">
        <f t="shared" si="36"/>
        <v>0</v>
      </c>
      <c r="J181" s="35">
        <f t="shared" si="36"/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 t="shared" ref="G185:J185" si="37">SUM(G182:G184)</f>
        <v>0</v>
      </c>
      <c r="H185" s="35">
        <f t="shared" si="37"/>
        <v>0</v>
      </c>
      <c r="I185" s="35">
        <f t="shared" si="37"/>
        <v>0</v>
      </c>
      <c r="J185" s="35">
        <f t="shared" si="37"/>
        <v>0</v>
      </c>
      <c r="K185" s="36"/>
      <c r="L185" s="35">
        <f>SUM(L182:L184)</f>
        <v>0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 t="s">
        <v>67</v>
      </c>
      <c r="F187" s="27">
        <v>250</v>
      </c>
      <c r="G187" s="27">
        <v>3</v>
      </c>
      <c r="H187" s="27">
        <v>5</v>
      </c>
      <c r="I187" s="27">
        <v>8</v>
      </c>
      <c r="J187" s="27">
        <v>94</v>
      </c>
      <c r="K187" s="28" t="s">
        <v>68</v>
      </c>
      <c r="L187" s="27">
        <v>7.72</v>
      </c>
    </row>
    <row r="188" spans="1:12" ht="15" x14ac:dyDescent="0.25">
      <c r="A188" s="22"/>
      <c r="B188" s="23"/>
      <c r="C188" s="24"/>
      <c r="D188" s="29" t="s">
        <v>33</v>
      </c>
      <c r="E188" s="26" t="s">
        <v>52</v>
      </c>
      <c r="F188" s="27">
        <v>100</v>
      </c>
      <c r="G188" s="27">
        <v>12.55</v>
      </c>
      <c r="H188" s="27">
        <v>12.99</v>
      </c>
      <c r="I188" s="27">
        <v>4.01</v>
      </c>
      <c r="J188" s="27">
        <v>182.25</v>
      </c>
      <c r="K188" s="28">
        <v>246</v>
      </c>
      <c r="L188" s="27">
        <v>40.630000000000003</v>
      </c>
    </row>
    <row r="189" spans="1:12" ht="15" x14ac:dyDescent="0.25">
      <c r="A189" s="22"/>
      <c r="B189" s="23"/>
      <c r="C189" s="24"/>
      <c r="D189" s="29" t="s">
        <v>34</v>
      </c>
      <c r="E189" s="26" t="s">
        <v>69</v>
      </c>
      <c r="F189" s="27">
        <v>150</v>
      </c>
      <c r="G189" s="27">
        <v>6</v>
      </c>
      <c r="H189" s="27">
        <v>6</v>
      </c>
      <c r="I189" s="27">
        <v>25</v>
      </c>
      <c r="J189" s="27">
        <v>220</v>
      </c>
      <c r="K189" s="28">
        <v>172</v>
      </c>
      <c r="L189" s="27">
        <v>6.55</v>
      </c>
    </row>
    <row r="190" spans="1:12" ht="15" x14ac:dyDescent="0.25">
      <c r="A190" s="22"/>
      <c r="B190" s="23"/>
      <c r="C190" s="24"/>
      <c r="D190" s="29" t="s">
        <v>35</v>
      </c>
      <c r="E190" s="26" t="s">
        <v>70</v>
      </c>
      <c r="F190" s="27">
        <v>200</v>
      </c>
      <c r="G190" s="27"/>
      <c r="H190" s="27"/>
      <c r="I190" s="27">
        <v>24</v>
      </c>
      <c r="J190" s="27">
        <v>103</v>
      </c>
      <c r="K190" s="28">
        <v>376</v>
      </c>
      <c r="L190" s="27">
        <v>6.08</v>
      </c>
    </row>
    <row r="191" spans="1:12" ht="15" x14ac:dyDescent="0.25">
      <c r="A191" s="22"/>
      <c r="B191" s="23"/>
      <c r="C191" s="24"/>
      <c r="D191" s="29" t="s">
        <v>36</v>
      </c>
      <c r="E191" s="26" t="s">
        <v>46</v>
      </c>
      <c r="F191" s="27">
        <v>60</v>
      </c>
      <c r="G191" s="27">
        <v>4.5999999999999996</v>
      </c>
      <c r="H191" s="27">
        <v>0.5</v>
      </c>
      <c r="I191" s="27">
        <v>29.5</v>
      </c>
      <c r="J191" s="27">
        <v>140.6</v>
      </c>
      <c r="K191" s="28" t="s">
        <v>47</v>
      </c>
      <c r="L191" s="27">
        <v>3.04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54" t="s">
        <v>50</v>
      </c>
      <c r="E193" s="26" t="s">
        <v>66</v>
      </c>
      <c r="F193" s="27">
        <v>50</v>
      </c>
      <c r="G193" s="27">
        <v>2.2000000000000002</v>
      </c>
      <c r="H193" s="27">
        <v>1.45</v>
      </c>
      <c r="I193" s="27">
        <v>38.549999999999997</v>
      </c>
      <c r="J193" s="27">
        <v>166.5</v>
      </c>
      <c r="K193" s="28"/>
      <c r="L193" s="27">
        <v>17.93</v>
      </c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810</v>
      </c>
      <c r="G195" s="35">
        <f t="shared" ref="G195:J195" si="38">SUM(G186:G194)</f>
        <v>28.349999999999998</v>
      </c>
      <c r="H195" s="35">
        <f t="shared" si="38"/>
        <v>25.94</v>
      </c>
      <c r="I195" s="35">
        <f t="shared" si="38"/>
        <v>129.06</v>
      </c>
      <c r="J195" s="35">
        <f t="shared" si="38"/>
        <v>906.35</v>
      </c>
      <c r="K195" s="36"/>
      <c r="L195" s="35">
        <f>SUM(L186:L194)</f>
        <v>81.949999999999989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 t="shared" ref="G200:J200" si="39">SUM(G196:G199)</f>
        <v>0</v>
      </c>
      <c r="H200" s="35">
        <f t="shared" si="39"/>
        <v>0</v>
      </c>
      <c r="I200" s="35">
        <f t="shared" si="39"/>
        <v>0</v>
      </c>
      <c r="J200" s="35">
        <f t="shared" si="39"/>
        <v>0</v>
      </c>
      <c r="K200" s="36"/>
      <c r="L200" s="35">
        <f>SUM(L196:L199)</f>
        <v>0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 t="shared" ref="G207:J207" si="40">SUM(G201:G206)</f>
        <v>0</v>
      </c>
      <c r="H207" s="35">
        <f t="shared" si="40"/>
        <v>0</v>
      </c>
      <c r="I207" s="35">
        <f t="shared" si="40"/>
        <v>0</v>
      </c>
      <c r="J207" s="35">
        <f t="shared" si="40"/>
        <v>0</v>
      </c>
      <c r="K207" s="36"/>
      <c r="L207" s="35">
        <f t="shared" ref="L207" si="41">SUM(L201:L206)</f>
        <v>0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 t="shared" ref="G214:J214" si="42">SUM(G208:G213)</f>
        <v>0</v>
      </c>
      <c r="H214" s="35">
        <f t="shared" si="42"/>
        <v>0</v>
      </c>
      <c r="I214" s="35">
        <f t="shared" si="42"/>
        <v>0</v>
      </c>
      <c r="J214" s="35">
        <f t="shared" si="42"/>
        <v>0</v>
      </c>
      <c r="K214" s="36"/>
      <c r="L214" s="35">
        <f t="shared" ref="L214" si="43">SUM(L208:L213)</f>
        <v>0</v>
      </c>
    </row>
    <row r="215" spans="1:12" ht="15.75" customHeight="1" thickBot="1" x14ac:dyDescent="0.25">
      <c r="A215" s="42">
        <f>A174</f>
        <v>1</v>
      </c>
      <c r="B215" s="43">
        <f>B174</f>
        <v>5</v>
      </c>
      <c r="C215" s="55" t="s">
        <v>43</v>
      </c>
      <c r="D215" s="56"/>
      <c r="E215" s="44"/>
      <c r="F215" s="45">
        <f>F181+F185+F195+F200+F207+F214</f>
        <v>810</v>
      </c>
      <c r="G215" s="45">
        <f t="shared" ref="G215:L215" si="44">G181+G185+G195+G200+G207+G214</f>
        <v>28.349999999999998</v>
      </c>
      <c r="H215" s="45">
        <f t="shared" si="44"/>
        <v>25.94</v>
      </c>
      <c r="I215" s="45">
        <f t="shared" si="44"/>
        <v>129.06</v>
      </c>
      <c r="J215" s="45">
        <f t="shared" si="44"/>
        <v>906.35</v>
      </c>
      <c r="K215" s="45"/>
      <c r="L215" s="45">
        <f t="shared" si="44"/>
        <v>81.949999999999989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 t="shared" ref="G223:J223" si="45">SUM(G216:G222)</f>
        <v>0</v>
      </c>
      <c r="H223" s="35">
        <f t="shared" si="45"/>
        <v>0</v>
      </c>
      <c r="I223" s="35">
        <f t="shared" si="45"/>
        <v>0</v>
      </c>
      <c r="J223" s="35">
        <f t="shared" si="45"/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 t="shared" ref="G227:J227" si="46">SUM(G224:G226)</f>
        <v>0</v>
      </c>
      <c r="H227" s="35">
        <f t="shared" si="46"/>
        <v>0</v>
      </c>
      <c r="I227" s="35">
        <f t="shared" si="46"/>
        <v>0</v>
      </c>
      <c r="J227" s="35">
        <f t="shared" si="46"/>
        <v>0</v>
      </c>
      <c r="K227" s="36"/>
      <c r="L227" s="35">
        <f>SUM(L224:L226)</f>
        <v>0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 t="s">
        <v>71</v>
      </c>
      <c r="F228" s="27">
        <v>60</v>
      </c>
      <c r="G228" s="27">
        <v>0.66</v>
      </c>
      <c r="H228" s="27">
        <v>0.12</v>
      </c>
      <c r="I228" s="27">
        <v>2.2799999999999998</v>
      </c>
      <c r="J228" s="27">
        <v>13.2</v>
      </c>
      <c r="K228" s="28">
        <v>71</v>
      </c>
      <c r="L228" s="27">
        <v>13.59</v>
      </c>
    </row>
    <row r="229" spans="1:12" ht="15" x14ac:dyDescent="0.25">
      <c r="A229" s="22"/>
      <c r="B229" s="23"/>
      <c r="C229" s="24"/>
      <c r="D229" s="29" t="s">
        <v>32</v>
      </c>
      <c r="E229" s="26" t="s">
        <v>72</v>
      </c>
      <c r="F229" s="27">
        <v>250</v>
      </c>
      <c r="G229" s="27">
        <v>2</v>
      </c>
      <c r="H229" s="27">
        <v>3</v>
      </c>
      <c r="I229" s="27">
        <v>5</v>
      </c>
      <c r="J229" s="27">
        <v>135</v>
      </c>
      <c r="K229" s="28" t="s">
        <v>73</v>
      </c>
      <c r="L229" s="27">
        <v>7.1</v>
      </c>
    </row>
    <row r="230" spans="1:12" ht="15" x14ac:dyDescent="0.25">
      <c r="A230" s="22"/>
      <c r="B230" s="23"/>
      <c r="C230" s="24"/>
      <c r="D230" s="29" t="s">
        <v>33</v>
      </c>
      <c r="E230" s="26" t="s">
        <v>74</v>
      </c>
      <c r="F230" s="27">
        <v>180</v>
      </c>
      <c r="G230" s="27">
        <v>2</v>
      </c>
      <c r="H230" s="27">
        <v>4</v>
      </c>
      <c r="I230" s="27">
        <v>19</v>
      </c>
      <c r="J230" s="27">
        <v>377</v>
      </c>
      <c r="K230" s="28" t="s">
        <v>75</v>
      </c>
      <c r="L230" s="27">
        <v>36.58</v>
      </c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 t="s">
        <v>54</v>
      </c>
      <c r="F232" s="27">
        <v>200</v>
      </c>
      <c r="G232" s="27"/>
      <c r="H232" s="27"/>
      <c r="I232" s="27">
        <v>10</v>
      </c>
      <c r="J232" s="27">
        <v>82</v>
      </c>
      <c r="K232" s="28">
        <v>376</v>
      </c>
      <c r="L232" s="27">
        <v>6.09</v>
      </c>
    </row>
    <row r="233" spans="1:12" ht="15" x14ac:dyDescent="0.25">
      <c r="A233" s="22"/>
      <c r="B233" s="23"/>
      <c r="C233" s="24"/>
      <c r="D233" s="29" t="s">
        <v>36</v>
      </c>
      <c r="E233" s="26" t="s">
        <v>46</v>
      </c>
      <c r="F233" s="27">
        <v>60</v>
      </c>
      <c r="G233" s="27">
        <v>4.5999999999999996</v>
      </c>
      <c r="H233" s="27">
        <v>0.5</v>
      </c>
      <c r="I233" s="27">
        <v>29.5</v>
      </c>
      <c r="J233" s="27">
        <v>140.6</v>
      </c>
      <c r="K233" s="28" t="s">
        <v>47</v>
      </c>
      <c r="L233" s="27">
        <v>2.5499999999999998</v>
      </c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52" t="s">
        <v>27</v>
      </c>
      <c r="E235" s="26" t="s">
        <v>61</v>
      </c>
      <c r="F235" s="27">
        <v>100</v>
      </c>
      <c r="G235" s="27"/>
      <c r="H235" s="27"/>
      <c r="I235" s="27">
        <v>10</v>
      </c>
      <c r="J235" s="27">
        <v>41</v>
      </c>
      <c r="K235" s="28">
        <v>368</v>
      </c>
      <c r="L235" s="27">
        <v>4.01</v>
      </c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850</v>
      </c>
      <c r="G237" s="35">
        <f t="shared" ref="G237:J237" si="47">SUM(G228:G236)</f>
        <v>9.26</v>
      </c>
      <c r="H237" s="35">
        <f t="shared" si="47"/>
        <v>7.62</v>
      </c>
      <c r="I237" s="35">
        <f t="shared" si="47"/>
        <v>75.78</v>
      </c>
      <c r="J237" s="35">
        <f t="shared" si="47"/>
        <v>788.80000000000007</v>
      </c>
      <c r="K237" s="36"/>
      <c r="L237" s="35">
        <f>SUM(L228:L236)</f>
        <v>69.92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 t="shared" ref="G242:J242" si="48">SUM(G238:G241)</f>
        <v>0</v>
      </c>
      <c r="H242" s="35">
        <f t="shared" si="48"/>
        <v>0</v>
      </c>
      <c r="I242" s="35">
        <f t="shared" si="48"/>
        <v>0</v>
      </c>
      <c r="J242" s="35">
        <f t="shared" si="48"/>
        <v>0</v>
      </c>
      <c r="K242" s="36"/>
      <c r="L242" s="35">
        <f>SUM(L238:L241)</f>
        <v>0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 t="shared" ref="G249:L249" si="49">SUM(G243:G248)</f>
        <v>0</v>
      </c>
      <c r="H249" s="35">
        <f t="shared" si="49"/>
        <v>0</v>
      </c>
      <c r="I249" s="35">
        <f t="shared" si="49"/>
        <v>0</v>
      </c>
      <c r="J249" s="35">
        <f t="shared" si="49"/>
        <v>0</v>
      </c>
      <c r="K249" s="35"/>
      <c r="L249" s="35">
        <f t="shared" si="49"/>
        <v>0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 t="shared" ref="G256:L256" si="50">SUM(G250:G255)</f>
        <v>0</v>
      </c>
      <c r="H256" s="35">
        <f t="shared" si="50"/>
        <v>0</v>
      </c>
      <c r="I256" s="35">
        <f t="shared" si="50"/>
        <v>0</v>
      </c>
      <c r="J256" s="35">
        <f t="shared" si="50"/>
        <v>0</v>
      </c>
      <c r="K256" s="35"/>
      <c r="L256" s="35">
        <f t="shared" si="50"/>
        <v>0</v>
      </c>
    </row>
    <row r="257" spans="1:12" ht="15.75" customHeight="1" thickBot="1" x14ac:dyDescent="0.25">
      <c r="A257" s="42">
        <f>A216</f>
        <v>1</v>
      </c>
      <c r="B257" s="43">
        <f>B216</f>
        <v>6</v>
      </c>
      <c r="C257" s="55" t="s">
        <v>43</v>
      </c>
      <c r="D257" s="56"/>
      <c r="E257" s="44"/>
      <c r="F257" s="45">
        <f>F223+F227+F237+F242+F249+F256</f>
        <v>850</v>
      </c>
      <c r="G257" s="45">
        <f t="shared" ref="G257:L257" si="51">G223+G227+G237+G242+G249+G256</f>
        <v>9.26</v>
      </c>
      <c r="H257" s="45">
        <f t="shared" si="51"/>
        <v>7.62</v>
      </c>
      <c r="I257" s="45">
        <f t="shared" si="51"/>
        <v>75.78</v>
      </c>
      <c r="J257" s="45">
        <f t="shared" si="51"/>
        <v>788.80000000000007</v>
      </c>
      <c r="K257" s="45"/>
      <c r="L257" s="45">
        <f t="shared" si="51"/>
        <v>69.92</v>
      </c>
    </row>
    <row r="258" spans="1:12" ht="15" x14ac:dyDescent="0.25">
      <c r="A258" s="15">
        <v>2</v>
      </c>
      <c r="B258" s="16">
        <v>1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54" t="s">
        <v>50</v>
      </c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 t="shared" ref="G265:J265" si="52">SUM(G258:G264)</f>
        <v>0</v>
      </c>
      <c r="H265" s="35">
        <f t="shared" si="52"/>
        <v>0</v>
      </c>
      <c r="I265" s="35">
        <f t="shared" si="52"/>
        <v>0</v>
      </c>
      <c r="J265" s="35">
        <f t="shared" si="52"/>
        <v>0</v>
      </c>
      <c r="K265" s="36"/>
      <c r="L265" s="35">
        <f>SUM(L258:L264)</f>
        <v>0</v>
      </c>
    </row>
    <row r="266" spans="1:12" ht="15" x14ac:dyDescent="0.25">
      <c r="A266" s="37">
        <f>A258</f>
        <v>2</v>
      </c>
      <c r="B266" s="38">
        <f>B258</f>
        <v>1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 t="shared" ref="G269:J269" si="53">SUM(G266:G268)</f>
        <v>0</v>
      </c>
      <c r="H269" s="35">
        <f t="shared" si="53"/>
        <v>0</v>
      </c>
      <c r="I269" s="35">
        <f t="shared" si="53"/>
        <v>0</v>
      </c>
      <c r="J269" s="35">
        <f t="shared" si="53"/>
        <v>0</v>
      </c>
      <c r="K269" s="36"/>
      <c r="L269" s="35">
        <f>SUM(L266:L268)</f>
        <v>0</v>
      </c>
    </row>
    <row r="270" spans="1:12" ht="15" x14ac:dyDescent="0.25">
      <c r="A270" s="37">
        <f>A258</f>
        <v>2</v>
      </c>
      <c r="B270" s="38">
        <f>B258</f>
        <v>1</v>
      </c>
      <c r="C270" s="39" t="s">
        <v>30</v>
      </c>
      <c r="D270" s="29" t="s">
        <v>31</v>
      </c>
      <c r="E270" s="26" t="s">
        <v>76</v>
      </c>
      <c r="F270" s="27">
        <v>220</v>
      </c>
      <c r="G270" s="27">
        <v>5.83</v>
      </c>
      <c r="H270" s="27">
        <v>4.5599999999999996</v>
      </c>
      <c r="I270" s="27">
        <v>13.59</v>
      </c>
      <c r="J270" s="27">
        <v>118.8</v>
      </c>
      <c r="K270" s="28">
        <v>209</v>
      </c>
      <c r="L270" s="27">
        <v>11.71</v>
      </c>
    </row>
    <row r="271" spans="1:12" ht="15" x14ac:dyDescent="0.25">
      <c r="A271" s="22"/>
      <c r="B271" s="23"/>
      <c r="C271" s="24"/>
      <c r="D271" s="29" t="s">
        <v>32</v>
      </c>
      <c r="E271" s="26" t="s">
        <v>77</v>
      </c>
      <c r="F271" s="27">
        <v>220</v>
      </c>
      <c r="G271" s="27">
        <v>3.7</v>
      </c>
      <c r="H271" s="27">
        <v>5.78</v>
      </c>
      <c r="I271" s="27">
        <v>19.670000000000002</v>
      </c>
      <c r="J271" s="27">
        <v>140.63999999999999</v>
      </c>
      <c r="K271" s="28">
        <v>183</v>
      </c>
      <c r="L271" s="27">
        <v>27.39</v>
      </c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 t="s">
        <v>54</v>
      </c>
      <c r="F273" s="27">
        <v>200</v>
      </c>
      <c r="G273" s="27"/>
      <c r="H273" s="27"/>
      <c r="I273" s="27">
        <v>10</v>
      </c>
      <c r="J273" s="27">
        <v>82</v>
      </c>
      <c r="K273" s="28">
        <v>376</v>
      </c>
      <c r="L273" s="27">
        <v>6.16</v>
      </c>
    </row>
    <row r="274" spans="1:12" ht="15" x14ac:dyDescent="0.25">
      <c r="A274" s="22"/>
      <c r="B274" s="23"/>
      <c r="C274" s="24"/>
      <c r="D274" s="29" t="s">
        <v>35</v>
      </c>
      <c r="E274" s="26" t="s">
        <v>46</v>
      </c>
      <c r="F274" s="27">
        <v>60</v>
      </c>
      <c r="G274" s="27">
        <v>4.5999999999999996</v>
      </c>
      <c r="H274" s="27">
        <v>0.5</v>
      </c>
      <c r="I274" s="27">
        <v>29.5</v>
      </c>
      <c r="J274" s="27">
        <v>140.6</v>
      </c>
      <c r="K274" s="28" t="s">
        <v>47</v>
      </c>
      <c r="L274" s="27">
        <v>3.68</v>
      </c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 t="s">
        <v>49</v>
      </c>
      <c r="F276" s="27">
        <v>100</v>
      </c>
      <c r="G276" s="27"/>
      <c r="H276" s="27"/>
      <c r="I276" s="27"/>
      <c r="J276" s="27"/>
      <c r="K276" s="28"/>
      <c r="L276" s="27">
        <v>28</v>
      </c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800</v>
      </c>
      <c r="G279" s="35">
        <f t="shared" ref="G279:J279" si="54">SUM(G270:G278)</f>
        <v>14.13</v>
      </c>
      <c r="H279" s="35">
        <f t="shared" si="54"/>
        <v>10.84</v>
      </c>
      <c r="I279" s="35">
        <f t="shared" si="54"/>
        <v>72.760000000000005</v>
      </c>
      <c r="J279" s="35">
        <f t="shared" si="54"/>
        <v>482.03999999999996</v>
      </c>
      <c r="K279" s="36"/>
      <c r="L279" s="35">
        <f>SUM(L270:L278)</f>
        <v>76.94</v>
      </c>
    </row>
    <row r="280" spans="1:12" ht="15" x14ac:dyDescent="0.25">
      <c r="A280" s="37">
        <f>A258</f>
        <v>2</v>
      </c>
      <c r="B280" s="38">
        <f>B258</f>
        <v>1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 t="shared" ref="G284:J284" si="55">SUM(G280:G283)</f>
        <v>0</v>
      </c>
      <c r="H284" s="35">
        <f t="shared" si="55"/>
        <v>0</v>
      </c>
      <c r="I284" s="35">
        <f t="shared" si="55"/>
        <v>0</v>
      </c>
      <c r="J284" s="35">
        <f t="shared" si="55"/>
        <v>0</v>
      </c>
      <c r="K284" s="36"/>
      <c r="L284" s="35">
        <f>SUM(L280:L283)</f>
        <v>0</v>
      </c>
    </row>
    <row r="285" spans="1:12" ht="15" x14ac:dyDescent="0.25">
      <c r="A285" s="37">
        <f>A258</f>
        <v>2</v>
      </c>
      <c r="B285" s="38">
        <f>B258</f>
        <v>1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 t="shared" ref="G291:J291" si="56">SUM(G285:G290)</f>
        <v>0</v>
      </c>
      <c r="H291" s="35">
        <f t="shared" si="56"/>
        <v>0</v>
      </c>
      <c r="I291" s="35">
        <f t="shared" si="56"/>
        <v>0</v>
      </c>
      <c r="J291" s="35">
        <f t="shared" si="56"/>
        <v>0</v>
      </c>
      <c r="K291" s="36"/>
      <c r="L291" s="35">
        <f t="shared" ref="L291" si="57">SUM(L285:L290)</f>
        <v>0</v>
      </c>
    </row>
    <row r="292" spans="1:12" ht="15" x14ac:dyDescent="0.25">
      <c r="A292" s="37">
        <f>A258</f>
        <v>2</v>
      </c>
      <c r="B292" s="38">
        <f>B258</f>
        <v>1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 t="shared" ref="G298:J298" si="58">SUM(G292:G297)</f>
        <v>0</v>
      </c>
      <c r="H298" s="35">
        <f t="shared" si="58"/>
        <v>0</v>
      </c>
      <c r="I298" s="35">
        <f t="shared" si="58"/>
        <v>0</v>
      </c>
      <c r="J298" s="35">
        <f t="shared" si="58"/>
        <v>0</v>
      </c>
      <c r="K298" s="36"/>
      <c r="L298" s="35">
        <f t="shared" ref="L298" si="59">SUM(L292:L297)</f>
        <v>0</v>
      </c>
    </row>
    <row r="299" spans="1:12" ht="15.75" thickBot="1" x14ac:dyDescent="0.25">
      <c r="A299" s="42">
        <f>A258</f>
        <v>2</v>
      </c>
      <c r="B299" s="43">
        <f>B258</f>
        <v>1</v>
      </c>
      <c r="C299" s="55" t="s">
        <v>43</v>
      </c>
      <c r="D299" s="56"/>
      <c r="E299" s="44"/>
      <c r="F299" s="45">
        <f>F265+F269+F279+F284+F291+F298</f>
        <v>800</v>
      </c>
      <c r="G299" s="45">
        <f t="shared" ref="G299:J299" si="60">G265+G269+G279+G284+G291+G298</f>
        <v>14.13</v>
      </c>
      <c r="H299" s="45">
        <f t="shared" si="60"/>
        <v>10.84</v>
      </c>
      <c r="I299" s="45">
        <f t="shared" si="60"/>
        <v>72.760000000000005</v>
      </c>
      <c r="J299" s="45">
        <f t="shared" si="60"/>
        <v>482.03999999999996</v>
      </c>
      <c r="K299" s="45"/>
      <c r="L299" s="45">
        <f t="shared" ref="L299" si="61">L265+L269+L279+L284+L291+L298</f>
        <v>76.94</v>
      </c>
    </row>
    <row r="300" spans="1:12" ht="15" x14ac:dyDescent="0.25">
      <c r="A300" s="46">
        <v>2</v>
      </c>
      <c r="B300" s="23">
        <v>2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46"/>
      <c r="B301" s="23"/>
      <c r="C301" s="24"/>
      <c r="D301" s="52" t="s">
        <v>34</v>
      </c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46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46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46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46"/>
      <c r="B305" s="23"/>
      <c r="C305" s="24"/>
      <c r="D305" s="54" t="s">
        <v>50</v>
      </c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46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47"/>
      <c r="B307" s="31"/>
      <c r="C307" s="32"/>
      <c r="D307" s="33" t="s">
        <v>28</v>
      </c>
      <c r="E307" s="34"/>
      <c r="F307" s="35">
        <f>SUM(F300:F306)</f>
        <v>0</v>
      </c>
      <c r="G307" s="35">
        <f t="shared" ref="G307:J307" si="62">SUM(G300:G306)</f>
        <v>0</v>
      </c>
      <c r="H307" s="35">
        <f t="shared" si="62"/>
        <v>0</v>
      </c>
      <c r="I307" s="35">
        <f t="shared" si="62"/>
        <v>0</v>
      </c>
      <c r="J307" s="35">
        <f t="shared" si="62"/>
        <v>0</v>
      </c>
      <c r="K307" s="36"/>
      <c r="L307" s="35">
        <f>SUM(L300:L306)</f>
        <v>0</v>
      </c>
    </row>
    <row r="308" spans="1:12" ht="15" x14ac:dyDescent="0.25">
      <c r="A308" s="38">
        <f>A300</f>
        <v>2</v>
      </c>
      <c r="B308" s="38">
        <f>B300</f>
        <v>2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46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46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47"/>
      <c r="B311" s="31"/>
      <c r="C311" s="32"/>
      <c r="D311" s="33" t="s">
        <v>28</v>
      </c>
      <c r="E311" s="34"/>
      <c r="F311" s="35">
        <f>SUM(F308:F310)</f>
        <v>0</v>
      </c>
      <c r="G311" s="35">
        <f t="shared" ref="G311:J311" si="63">SUM(G308:G310)</f>
        <v>0</v>
      </c>
      <c r="H311" s="35">
        <f t="shared" si="63"/>
        <v>0</v>
      </c>
      <c r="I311" s="35">
        <f t="shared" si="63"/>
        <v>0</v>
      </c>
      <c r="J311" s="35">
        <f t="shared" si="63"/>
        <v>0</v>
      </c>
      <c r="K311" s="36"/>
      <c r="L311" s="35">
        <f>SUM(L308:L310)</f>
        <v>0</v>
      </c>
    </row>
    <row r="312" spans="1:12" ht="15" x14ac:dyDescent="0.25">
      <c r="A312" s="38">
        <f>A300</f>
        <v>2</v>
      </c>
      <c r="B312" s="38">
        <f>B300</f>
        <v>2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46"/>
      <c r="B313" s="23"/>
      <c r="C313" s="24"/>
      <c r="D313" s="29" t="s">
        <v>32</v>
      </c>
      <c r="E313" s="26" t="s">
        <v>76</v>
      </c>
      <c r="F313" s="27">
        <v>220</v>
      </c>
      <c r="G313" s="27">
        <v>5.83</v>
      </c>
      <c r="H313" s="27">
        <v>4.5599999999999996</v>
      </c>
      <c r="I313" s="27">
        <v>13.59</v>
      </c>
      <c r="J313" s="27">
        <v>118.8</v>
      </c>
      <c r="K313" s="28">
        <v>209</v>
      </c>
      <c r="L313" s="27">
        <v>11.71</v>
      </c>
    </row>
    <row r="314" spans="1:12" ht="15" x14ac:dyDescent="0.25">
      <c r="A314" s="46"/>
      <c r="B314" s="23"/>
      <c r="C314" s="24"/>
      <c r="D314" s="29" t="s">
        <v>33</v>
      </c>
      <c r="E314" s="26" t="s">
        <v>77</v>
      </c>
      <c r="F314" s="27">
        <v>220</v>
      </c>
      <c r="G314" s="27">
        <v>3.7</v>
      </c>
      <c r="H314" s="27">
        <v>5.78</v>
      </c>
      <c r="I314" s="27">
        <v>19.670000000000002</v>
      </c>
      <c r="J314" s="27">
        <v>140.63999999999999</v>
      </c>
      <c r="K314" s="28">
        <v>183</v>
      </c>
      <c r="L314" s="27">
        <v>27.39</v>
      </c>
    </row>
    <row r="315" spans="1:12" ht="15" x14ac:dyDescent="0.25">
      <c r="A315" s="46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46"/>
      <c r="B316" s="23"/>
      <c r="C316" s="24"/>
      <c r="D316" s="29" t="s">
        <v>35</v>
      </c>
      <c r="E316" s="26" t="s">
        <v>54</v>
      </c>
      <c r="F316" s="27">
        <v>200</v>
      </c>
      <c r="G316" s="27"/>
      <c r="H316" s="27"/>
      <c r="I316" s="27">
        <v>10</v>
      </c>
      <c r="J316" s="27">
        <v>82</v>
      </c>
      <c r="K316" s="28">
        <v>376</v>
      </c>
      <c r="L316" s="27">
        <v>6.16</v>
      </c>
    </row>
    <row r="317" spans="1:12" ht="15" x14ac:dyDescent="0.25">
      <c r="A317" s="46"/>
      <c r="B317" s="23"/>
      <c r="C317" s="24"/>
      <c r="D317" s="29" t="s">
        <v>36</v>
      </c>
      <c r="E317" s="26" t="s">
        <v>46</v>
      </c>
      <c r="F317" s="27">
        <v>60</v>
      </c>
      <c r="G317" s="27">
        <v>4.5999999999999996</v>
      </c>
      <c r="H317" s="27">
        <v>0.5</v>
      </c>
      <c r="I317" s="27">
        <v>29.5</v>
      </c>
      <c r="J317" s="27">
        <v>140.6</v>
      </c>
      <c r="K317" s="28" t="s">
        <v>47</v>
      </c>
      <c r="L317" s="27">
        <v>3.68</v>
      </c>
    </row>
    <row r="318" spans="1:12" ht="15" x14ac:dyDescent="0.25">
      <c r="A318" s="46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46"/>
      <c r="B319" s="23"/>
      <c r="C319" s="24"/>
      <c r="D319" s="54" t="s">
        <v>50</v>
      </c>
      <c r="E319" s="26" t="s">
        <v>49</v>
      </c>
      <c r="F319" s="27">
        <v>100</v>
      </c>
      <c r="G319" s="27"/>
      <c r="H319" s="27"/>
      <c r="I319" s="27"/>
      <c r="J319" s="27"/>
      <c r="K319" s="28"/>
      <c r="L319" s="27">
        <v>28</v>
      </c>
    </row>
    <row r="320" spans="1:12" ht="15" x14ac:dyDescent="0.25">
      <c r="A320" s="46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47"/>
      <c r="B321" s="31"/>
      <c r="C321" s="32"/>
      <c r="D321" s="33" t="s">
        <v>28</v>
      </c>
      <c r="E321" s="34"/>
      <c r="F321" s="35">
        <f>SUM(F312:F320)</f>
        <v>800</v>
      </c>
      <c r="G321" s="35">
        <f t="shared" ref="G321:J321" si="64">SUM(G312:G320)</f>
        <v>14.13</v>
      </c>
      <c r="H321" s="35">
        <f t="shared" si="64"/>
        <v>10.84</v>
      </c>
      <c r="I321" s="35">
        <f t="shared" si="64"/>
        <v>72.760000000000005</v>
      </c>
      <c r="J321" s="35">
        <f t="shared" si="64"/>
        <v>482.03999999999996</v>
      </c>
      <c r="K321" s="36"/>
      <c r="L321" s="35">
        <f>SUM(L312:L320)</f>
        <v>76.94</v>
      </c>
    </row>
    <row r="322" spans="1:12" ht="15" x14ac:dyDescent="0.25">
      <c r="A322" s="38">
        <f>A300</f>
        <v>2</v>
      </c>
      <c r="B322" s="38">
        <f>B300</f>
        <v>2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46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46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46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47"/>
      <c r="B326" s="31"/>
      <c r="C326" s="32"/>
      <c r="D326" s="33" t="s">
        <v>28</v>
      </c>
      <c r="E326" s="34"/>
      <c r="F326" s="35">
        <f>SUM(F322:F325)</f>
        <v>0</v>
      </c>
      <c r="G326" s="35">
        <f t="shared" ref="G326:J326" si="65">SUM(G322:G325)</f>
        <v>0</v>
      </c>
      <c r="H326" s="35">
        <f t="shared" si="65"/>
        <v>0</v>
      </c>
      <c r="I326" s="35">
        <f t="shared" si="65"/>
        <v>0</v>
      </c>
      <c r="J326" s="35">
        <f t="shared" si="65"/>
        <v>0</v>
      </c>
      <c r="K326" s="36"/>
      <c r="L326" s="35">
        <f>SUM(L322:L325)</f>
        <v>0</v>
      </c>
    </row>
    <row r="327" spans="1:12" ht="15" x14ac:dyDescent="0.25">
      <c r="A327" s="38">
        <f>A300</f>
        <v>2</v>
      </c>
      <c r="B327" s="38">
        <f>B300</f>
        <v>2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46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46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46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46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46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47"/>
      <c r="B333" s="31"/>
      <c r="C333" s="32"/>
      <c r="D333" s="33" t="s">
        <v>28</v>
      </c>
      <c r="E333" s="34"/>
      <c r="F333" s="35">
        <f>SUM(F327:F332)</f>
        <v>0</v>
      </c>
      <c r="G333" s="35">
        <f t="shared" ref="G333:J333" si="66">SUM(G327:G332)</f>
        <v>0</v>
      </c>
      <c r="H333" s="35">
        <f t="shared" si="66"/>
        <v>0</v>
      </c>
      <c r="I333" s="35">
        <f t="shared" si="66"/>
        <v>0</v>
      </c>
      <c r="J333" s="35">
        <f t="shared" si="66"/>
        <v>0</v>
      </c>
      <c r="K333" s="36"/>
      <c r="L333" s="35">
        <f t="shared" ref="L333" si="67">SUM(L327:L332)</f>
        <v>0</v>
      </c>
    </row>
    <row r="334" spans="1:12" ht="15" x14ac:dyDescent="0.25">
      <c r="A334" s="38">
        <f>A300</f>
        <v>2</v>
      </c>
      <c r="B334" s="38">
        <f>B300</f>
        <v>2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46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46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46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46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46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47"/>
      <c r="B340" s="31"/>
      <c r="C340" s="32"/>
      <c r="D340" s="41" t="s">
        <v>28</v>
      </c>
      <c r="E340" s="34"/>
      <c r="F340" s="35">
        <f>SUM(F334:F339)</f>
        <v>0</v>
      </c>
      <c r="G340" s="35">
        <f t="shared" ref="G340:J340" si="68">SUM(G334:G339)</f>
        <v>0</v>
      </c>
      <c r="H340" s="35">
        <f t="shared" si="68"/>
        <v>0</v>
      </c>
      <c r="I340" s="35">
        <f t="shared" si="68"/>
        <v>0</v>
      </c>
      <c r="J340" s="35">
        <f t="shared" si="68"/>
        <v>0</v>
      </c>
      <c r="K340" s="36"/>
      <c r="L340" s="35">
        <f t="shared" ref="L340" si="69">SUM(L334:L339)</f>
        <v>0</v>
      </c>
    </row>
    <row r="341" spans="1:12" ht="15.75" thickBot="1" x14ac:dyDescent="0.25">
      <c r="A341" s="48">
        <f>A300</f>
        <v>2</v>
      </c>
      <c r="B341" s="48">
        <f>B300</f>
        <v>2</v>
      </c>
      <c r="C341" s="55" t="s">
        <v>43</v>
      </c>
      <c r="D341" s="56"/>
      <c r="E341" s="44"/>
      <c r="F341" s="45">
        <f>F307+F311+F321+F326+F333+F340</f>
        <v>800</v>
      </c>
      <c r="G341" s="45">
        <f t="shared" ref="G341:J341" si="70">G307+G311+G321+G326+G333+G340</f>
        <v>14.13</v>
      </c>
      <c r="H341" s="45">
        <f t="shared" si="70"/>
        <v>10.84</v>
      </c>
      <c r="I341" s="45">
        <f t="shared" si="70"/>
        <v>72.760000000000005</v>
      </c>
      <c r="J341" s="45">
        <f t="shared" si="70"/>
        <v>482.03999999999996</v>
      </c>
      <c r="K341" s="45"/>
      <c r="L341" s="45">
        <f t="shared" ref="L341" si="71">L307+L311+L321+L326+L333+L340</f>
        <v>76.94</v>
      </c>
    </row>
    <row r="342" spans="1:12" ht="15" x14ac:dyDescent="0.25">
      <c r="A342" s="15">
        <v>2</v>
      </c>
      <c r="B342" s="16">
        <v>3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22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22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22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22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22"/>
      <c r="B347" s="23"/>
      <c r="C347" s="24"/>
      <c r="D347" s="54" t="s">
        <v>50</v>
      </c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22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30"/>
      <c r="B349" s="31"/>
      <c r="C349" s="32"/>
      <c r="D349" s="33" t="s">
        <v>28</v>
      </c>
      <c r="E349" s="34"/>
      <c r="F349" s="35">
        <f>SUM(F342:F348)</f>
        <v>0</v>
      </c>
      <c r="G349" s="35">
        <f t="shared" ref="G349:J349" si="72">SUM(G342:G348)</f>
        <v>0</v>
      </c>
      <c r="H349" s="35">
        <f t="shared" si="72"/>
        <v>0</v>
      </c>
      <c r="I349" s="35">
        <f t="shared" si="72"/>
        <v>0</v>
      </c>
      <c r="J349" s="35">
        <f t="shared" si="72"/>
        <v>0</v>
      </c>
      <c r="K349" s="36"/>
      <c r="L349" s="35">
        <f>SUM(L342:L348)</f>
        <v>0</v>
      </c>
    </row>
    <row r="350" spans="1:12" ht="15" x14ac:dyDescent="0.25">
      <c r="A350" s="37">
        <f>A342</f>
        <v>2</v>
      </c>
      <c r="B350" s="38">
        <f>B342</f>
        <v>3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22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30"/>
      <c r="B353" s="31"/>
      <c r="C353" s="32"/>
      <c r="D353" s="33" t="s">
        <v>28</v>
      </c>
      <c r="E353" s="34"/>
      <c r="F353" s="35">
        <f>SUM(F350:F352)</f>
        <v>0</v>
      </c>
      <c r="G353" s="35">
        <f t="shared" ref="G353:J353" si="73">SUM(G350:G352)</f>
        <v>0</v>
      </c>
      <c r="H353" s="35">
        <f t="shared" si="73"/>
        <v>0</v>
      </c>
      <c r="I353" s="35">
        <f t="shared" si="73"/>
        <v>0</v>
      </c>
      <c r="J353" s="35">
        <f t="shared" si="73"/>
        <v>0</v>
      </c>
      <c r="K353" s="36"/>
      <c r="L353" s="35">
        <f>SUM(L350:L352)</f>
        <v>0</v>
      </c>
    </row>
    <row r="354" spans="1:12" ht="15" x14ac:dyDescent="0.25">
      <c r="A354" s="37">
        <f>A342</f>
        <v>2</v>
      </c>
      <c r="B354" s="38">
        <f>B342</f>
        <v>3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22"/>
      <c r="B355" s="23"/>
      <c r="C355" s="24"/>
      <c r="D355" s="29" t="s">
        <v>32</v>
      </c>
      <c r="E355" s="26" t="s">
        <v>56</v>
      </c>
      <c r="F355" s="27">
        <v>250</v>
      </c>
      <c r="G355" s="27">
        <v>8</v>
      </c>
      <c r="H355" s="27">
        <v>2</v>
      </c>
      <c r="I355" s="27">
        <v>23</v>
      </c>
      <c r="J355" s="27">
        <v>140</v>
      </c>
      <c r="K355" s="28">
        <v>214</v>
      </c>
      <c r="L355" s="27">
        <v>4.83</v>
      </c>
    </row>
    <row r="356" spans="1:12" ht="15" x14ac:dyDescent="0.25">
      <c r="A356" s="22"/>
      <c r="B356" s="23"/>
      <c r="C356" s="24"/>
      <c r="D356" s="29" t="s">
        <v>33</v>
      </c>
      <c r="E356" s="26" t="s">
        <v>78</v>
      </c>
      <c r="F356" s="27">
        <v>160</v>
      </c>
      <c r="G356" s="27">
        <v>2.3199999999999998</v>
      </c>
      <c r="H356" s="27">
        <v>3.96</v>
      </c>
      <c r="I356" s="27">
        <v>28.97</v>
      </c>
      <c r="J356" s="27">
        <v>161</v>
      </c>
      <c r="K356" s="28">
        <v>168</v>
      </c>
      <c r="L356" s="27">
        <v>19.97</v>
      </c>
    </row>
    <row r="357" spans="1:12" ht="15" x14ac:dyDescent="0.25">
      <c r="A357" s="22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22"/>
      <c r="B358" s="23"/>
      <c r="C358" s="24"/>
      <c r="D358" s="29" t="s">
        <v>35</v>
      </c>
      <c r="E358" s="26" t="s">
        <v>60</v>
      </c>
      <c r="F358" s="27">
        <v>200</v>
      </c>
      <c r="G358" s="27">
        <v>4</v>
      </c>
      <c r="H358" s="27">
        <v>5</v>
      </c>
      <c r="I358" s="27">
        <v>18</v>
      </c>
      <c r="J358" s="27">
        <v>123</v>
      </c>
      <c r="K358" s="28">
        <v>397</v>
      </c>
      <c r="L358" s="27">
        <v>14.53</v>
      </c>
    </row>
    <row r="359" spans="1:12" ht="15" x14ac:dyDescent="0.25">
      <c r="A359" s="22"/>
      <c r="B359" s="23"/>
      <c r="C359" s="24"/>
      <c r="D359" s="29" t="s">
        <v>36</v>
      </c>
      <c r="E359" s="26" t="s">
        <v>46</v>
      </c>
      <c r="F359" s="27">
        <v>60</v>
      </c>
      <c r="G359" s="27">
        <v>4.5999999999999996</v>
      </c>
      <c r="H359" s="27">
        <v>0.5</v>
      </c>
      <c r="I359" s="27">
        <v>29.5</v>
      </c>
      <c r="J359" s="27">
        <v>140.6</v>
      </c>
      <c r="K359" s="28" t="s">
        <v>47</v>
      </c>
      <c r="L359" s="27">
        <v>3.13</v>
      </c>
    </row>
    <row r="360" spans="1:12" ht="15" x14ac:dyDescent="0.25">
      <c r="A360" s="22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22"/>
      <c r="B361" s="23"/>
      <c r="C361" s="24"/>
      <c r="D361" s="54" t="s">
        <v>50</v>
      </c>
      <c r="E361" s="26" t="s">
        <v>55</v>
      </c>
      <c r="F361" s="27">
        <v>125</v>
      </c>
      <c r="G361" s="27">
        <v>2.0710000000000002</v>
      </c>
      <c r="H361" s="27">
        <v>1.925</v>
      </c>
      <c r="I361" s="27">
        <v>14.7</v>
      </c>
      <c r="J361" s="27">
        <v>82.16</v>
      </c>
      <c r="K361" s="28"/>
      <c r="L361" s="27">
        <v>35</v>
      </c>
    </row>
    <row r="362" spans="1:12" ht="15" x14ac:dyDescent="0.25">
      <c r="A362" s="22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30"/>
      <c r="B363" s="31"/>
      <c r="C363" s="32"/>
      <c r="D363" s="33" t="s">
        <v>28</v>
      </c>
      <c r="E363" s="34"/>
      <c r="F363" s="35">
        <f>SUM(F354:F362)</f>
        <v>795</v>
      </c>
      <c r="G363" s="35">
        <f t="shared" ref="G363:J363" si="74">SUM(G354:G362)</f>
        <v>20.991000000000003</v>
      </c>
      <c r="H363" s="35">
        <f t="shared" si="74"/>
        <v>13.385000000000002</v>
      </c>
      <c r="I363" s="35">
        <f t="shared" si="74"/>
        <v>114.17</v>
      </c>
      <c r="J363" s="35">
        <f t="shared" si="74"/>
        <v>646.76</v>
      </c>
      <c r="K363" s="36"/>
      <c r="L363" s="35">
        <f>SUM(L354:L362)</f>
        <v>77.460000000000008</v>
      </c>
    </row>
    <row r="364" spans="1:12" ht="15" x14ac:dyDescent="0.25">
      <c r="A364" s="37">
        <f>A342</f>
        <v>2</v>
      </c>
      <c r="B364" s="38">
        <f>B342</f>
        <v>3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22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22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22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30"/>
      <c r="B368" s="31"/>
      <c r="C368" s="32"/>
      <c r="D368" s="33" t="s">
        <v>28</v>
      </c>
      <c r="E368" s="34"/>
      <c r="F368" s="35">
        <f>SUM(F364:F367)</f>
        <v>0</v>
      </c>
      <c r="G368" s="35">
        <f t="shared" ref="G368:J368" si="75">SUM(G364:G367)</f>
        <v>0</v>
      </c>
      <c r="H368" s="35">
        <f t="shared" si="75"/>
        <v>0</v>
      </c>
      <c r="I368" s="35">
        <f t="shared" si="75"/>
        <v>0</v>
      </c>
      <c r="J368" s="35">
        <f t="shared" si="75"/>
        <v>0</v>
      </c>
      <c r="K368" s="36"/>
      <c r="L368" s="35">
        <f>SUM(L364:L367)</f>
        <v>0</v>
      </c>
    </row>
    <row r="369" spans="1:12" ht="15" x14ac:dyDescent="0.25">
      <c r="A369" s="37">
        <f>A342</f>
        <v>2</v>
      </c>
      <c r="B369" s="38">
        <f>B342</f>
        <v>3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22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22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22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22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22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30"/>
      <c r="B375" s="31"/>
      <c r="C375" s="32"/>
      <c r="D375" s="33" t="s">
        <v>28</v>
      </c>
      <c r="E375" s="34"/>
      <c r="F375" s="35">
        <f>SUM(F369:F374)</f>
        <v>0</v>
      </c>
      <c r="G375" s="35">
        <f t="shared" ref="G375:J375" si="76">SUM(G369:G374)</f>
        <v>0</v>
      </c>
      <c r="H375" s="35">
        <f t="shared" si="76"/>
        <v>0</v>
      </c>
      <c r="I375" s="35">
        <f t="shared" si="76"/>
        <v>0</v>
      </c>
      <c r="J375" s="35">
        <f t="shared" si="76"/>
        <v>0</v>
      </c>
      <c r="K375" s="36"/>
      <c r="L375" s="35">
        <f t="shared" ref="L375" si="77">SUM(L369:L374)</f>
        <v>0</v>
      </c>
    </row>
    <row r="376" spans="1:12" ht="15" x14ac:dyDescent="0.25">
      <c r="A376" s="37">
        <f>A342</f>
        <v>2</v>
      </c>
      <c r="B376" s="38">
        <f>B342</f>
        <v>3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22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22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22"/>
      <c r="B379" s="23"/>
      <c r="C379" s="24"/>
      <c r="D379" s="40" t="s">
        <v>27</v>
      </c>
      <c r="E379" s="26"/>
      <c r="F379" s="27"/>
      <c r="G379" s="27" t="s">
        <v>45</v>
      </c>
      <c r="H379" s="27"/>
      <c r="I379" s="27"/>
      <c r="J379" s="27"/>
      <c r="K379" s="28"/>
      <c r="L379" s="27"/>
    </row>
    <row r="380" spans="1:12" ht="15" x14ac:dyDescent="0.25">
      <c r="A380" s="22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22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30"/>
      <c r="B382" s="31"/>
      <c r="C382" s="32"/>
      <c r="D382" s="41" t="s">
        <v>28</v>
      </c>
      <c r="E382" s="34"/>
      <c r="F382" s="35">
        <f>SUM(F376:F381)</f>
        <v>0</v>
      </c>
      <c r="G382" s="35">
        <f t="shared" ref="G382:J382" si="78">SUM(G376:G381)</f>
        <v>0</v>
      </c>
      <c r="H382" s="35">
        <f t="shared" si="78"/>
        <v>0</v>
      </c>
      <c r="I382" s="35">
        <f t="shared" si="78"/>
        <v>0</v>
      </c>
      <c r="J382" s="35">
        <f t="shared" si="78"/>
        <v>0</v>
      </c>
      <c r="K382" s="36"/>
      <c r="L382" s="35">
        <f t="shared" ref="L382" si="79">SUM(L376:L381)</f>
        <v>0</v>
      </c>
    </row>
    <row r="383" spans="1:12" ht="15.75" thickBot="1" x14ac:dyDescent="0.25">
      <c r="A383" s="42">
        <f>A342</f>
        <v>2</v>
      </c>
      <c r="B383" s="43">
        <f>B342</f>
        <v>3</v>
      </c>
      <c r="C383" s="55" t="s">
        <v>43</v>
      </c>
      <c r="D383" s="56"/>
      <c r="E383" s="44"/>
      <c r="F383" s="45">
        <f>F349+F353+F363+F368+F375+F382</f>
        <v>795</v>
      </c>
      <c r="G383" s="45">
        <f t="shared" ref="G383:J383" si="80">G349+G353+G363+G368+G375+G382</f>
        <v>20.991000000000003</v>
      </c>
      <c r="H383" s="45">
        <f t="shared" si="80"/>
        <v>13.385000000000002</v>
      </c>
      <c r="I383" s="45">
        <f t="shared" si="80"/>
        <v>114.17</v>
      </c>
      <c r="J383" s="45">
        <f t="shared" si="80"/>
        <v>646.76</v>
      </c>
      <c r="K383" s="45"/>
      <c r="L383" s="45">
        <f t="shared" ref="L383" si="81">L349+L353+L363+L368+L375+L382</f>
        <v>77.460000000000008</v>
      </c>
    </row>
    <row r="384" spans="1:12" ht="15" x14ac:dyDescent="0.25">
      <c r="A384" s="15">
        <v>2</v>
      </c>
      <c r="B384" s="16">
        <v>4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 t="shared" ref="G391:J391" si="82">SUM(G384:G390)</f>
        <v>0</v>
      </c>
      <c r="H391" s="35">
        <f t="shared" si="82"/>
        <v>0</v>
      </c>
      <c r="I391" s="35">
        <f t="shared" si="82"/>
        <v>0</v>
      </c>
      <c r="J391" s="35">
        <f t="shared" si="82"/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4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 t="shared" ref="G395:J395" si="83">SUM(G392:G394)</f>
        <v>0</v>
      </c>
      <c r="H395" s="35">
        <f t="shared" si="83"/>
        <v>0</v>
      </c>
      <c r="I395" s="35">
        <f t="shared" si="83"/>
        <v>0</v>
      </c>
      <c r="J395" s="35">
        <f t="shared" si="83"/>
        <v>0</v>
      </c>
      <c r="K395" s="36"/>
      <c r="L395" s="35">
        <f>SUM(L392:L394)</f>
        <v>0</v>
      </c>
    </row>
    <row r="396" spans="1:12" ht="15" x14ac:dyDescent="0.25">
      <c r="A396" s="37">
        <f>A384</f>
        <v>2</v>
      </c>
      <c r="B396" s="38">
        <f>B384</f>
        <v>4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 t="s">
        <v>79</v>
      </c>
      <c r="F397" s="27">
        <v>220</v>
      </c>
      <c r="G397" s="27">
        <v>5.83</v>
      </c>
      <c r="H397" s="27">
        <v>4.5599999999999996</v>
      </c>
      <c r="I397" s="27">
        <v>13.59</v>
      </c>
      <c r="J397" s="27">
        <v>118.8</v>
      </c>
      <c r="K397" s="28">
        <v>209</v>
      </c>
      <c r="L397" s="27">
        <v>12.61</v>
      </c>
    </row>
    <row r="398" spans="1:12" ht="15" x14ac:dyDescent="0.25">
      <c r="A398" s="22"/>
      <c r="B398" s="23"/>
      <c r="C398" s="24"/>
      <c r="D398" s="29" t="s">
        <v>33</v>
      </c>
      <c r="E398" s="26" t="s">
        <v>52</v>
      </c>
      <c r="F398" s="27">
        <v>100</v>
      </c>
      <c r="G398" s="27">
        <v>12.55</v>
      </c>
      <c r="H398" s="27">
        <v>12.99</v>
      </c>
      <c r="I398" s="27">
        <v>4.01</v>
      </c>
      <c r="J398" s="27">
        <v>182.25</v>
      </c>
      <c r="K398" s="28">
        <v>246</v>
      </c>
      <c r="L398" s="27">
        <v>39.1</v>
      </c>
    </row>
    <row r="399" spans="1:12" ht="15" x14ac:dyDescent="0.25">
      <c r="A399" s="22"/>
      <c r="B399" s="23"/>
      <c r="C399" s="24"/>
      <c r="D399" s="29" t="s">
        <v>34</v>
      </c>
      <c r="E399" s="26" t="s">
        <v>80</v>
      </c>
      <c r="F399" s="27">
        <v>150</v>
      </c>
      <c r="G399" s="27">
        <v>2.97</v>
      </c>
      <c r="H399" s="27">
        <v>2.9</v>
      </c>
      <c r="I399" s="27">
        <v>21.14</v>
      </c>
      <c r="J399" s="27">
        <v>122.4</v>
      </c>
      <c r="K399" s="28">
        <v>169</v>
      </c>
      <c r="L399" s="27">
        <v>7.93</v>
      </c>
    </row>
    <row r="400" spans="1:12" ht="15" x14ac:dyDescent="0.25">
      <c r="A400" s="22"/>
      <c r="B400" s="23"/>
      <c r="C400" s="24"/>
      <c r="D400" s="29" t="s">
        <v>35</v>
      </c>
      <c r="E400" s="26" t="s">
        <v>70</v>
      </c>
      <c r="F400" s="27">
        <v>200</v>
      </c>
      <c r="G400" s="27"/>
      <c r="H400" s="27"/>
      <c r="I400" s="27">
        <v>24</v>
      </c>
      <c r="J400" s="27">
        <v>103</v>
      </c>
      <c r="K400" s="28">
        <v>376</v>
      </c>
      <c r="L400" s="27">
        <v>6.02</v>
      </c>
    </row>
    <row r="401" spans="1:12" ht="15" x14ac:dyDescent="0.25">
      <c r="A401" s="22"/>
      <c r="B401" s="23"/>
      <c r="C401" s="24"/>
      <c r="D401" s="29" t="s">
        <v>36</v>
      </c>
      <c r="E401" s="26" t="s">
        <v>46</v>
      </c>
      <c r="F401" s="27">
        <v>60</v>
      </c>
      <c r="G401" s="27">
        <v>4.5999999999999996</v>
      </c>
      <c r="H401" s="27">
        <v>0.5</v>
      </c>
      <c r="I401" s="27">
        <v>29.5</v>
      </c>
      <c r="J401" s="27">
        <v>140.6</v>
      </c>
      <c r="K401" s="28" t="s">
        <v>47</v>
      </c>
      <c r="L401" s="27">
        <v>3.76</v>
      </c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730</v>
      </c>
      <c r="G405" s="35">
        <f t="shared" ref="G405:J405" si="84">SUM(G396:G404)</f>
        <v>25.950000000000003</v>
      </c>
      <c r="H405" s="35">
        <f t="shared" si="84"/>
        <v>20.95</v>
      </c>
      <c r="I405" s="35">
        <f t="shared" si="84"/>
        <v>92.240000000000009</v>
      </c>
      <c r="J405" s="35">
        <f t="shared" si="84"/>
        <v>667.05000000000007</v>
      </c>
      <c r="K405" s="36"/>
      <c r="L405" s="35">
        <f>SUM(L396:L404)</f>
        <v>69.42</v>
      </c>
    </row>
    <row r="406" spans="1:12" ht="15" x14ac:dyDescent="0.25">
      <c r="A406" s="37">
        <f>A384</f>
        <v>2</v>
      </c>
      <c r="B406" s="38">
        <f>B384</f>
        <v>4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 t="shared" ref="G410:J410" si="85">SUM(G406:G409)</f>
        <v>0</v>
      </c>
      <c r="H410" s="35">
        <f t="shared" si="85"/>
        <v>0</v>
      </c>
      <c r="I410" s="35">
        <f t="shared" si="85"/>
        <v>0</v>
      </c>
      <c r="J410" s="35">
        <f t="shared" si="85"/>
        <v>0</v>
      </c>
      <c r="K410" s="36"/>
      <c r="L410" s="35">
        <f>SUM(L406:L409)</f>
        <v>0</v>
      </c>
    </row>
    <row r="411" spans="1:12" ht="15" x14ac:dyDescent="0.25">
      <c r="A411" s="37">
        <f>A384</f>
        <v>2</v>
      </c>
      <c r="B411" s="38">
        <f>B384</f>
        <v>4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 t="shared" ref="G417:J417" si="86">SUM(G411:G416)</f>
        <v>0</v>
      </c>
      <c r="H417" s="35">
        <f t="shared" si="86"/>
        <v>0</v>
      </c>
      <c r="I417" s="35">
        <f t="shared" si="86"/>
        <v>0</v>
      </c>
      <c r="J417" s="35">
        <f t="shared" si="86"/>
        <v>0</v>
      </c>
      <c r="K417" s="36"/>
      <c r="L417" s="35">
        <f t="shared" ref="L417" si="87">SUM(L411:L416)</f>
        <v>0</v>
      </c>
    </row>
    <row r="418" spans="1:12" ht="15" x14ac:dyDescent="0.25">
      <c r="A418" s="37">
        <f>A384</f>
        <v>2</v>
      </c>
      <c r="B418" s="38">
        <f>B384</f>
        <v>4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 t="shared" ref="G424:J424" si="88">SUM(G418:G423)</f>
        <v>0</v>
      </c>
      <c r="H424" s="35">
        <f t="shared" si="88"/>
        <v>0</v>
      </c>
      <c r="I424" s="35">
        <f t="shared" si="88"/>
        <v>0</v>
      </c>
      <c r="J424" s="35">
        <f t="shared" si="88"/>
        <v>0</v>
      </c>
      <c r="K424" s="36"/>
      <c r="L424" s="35">
        <f t="shared" ref="L424" si="89">SUM(L418:L423)</f>
        <v>0</v>
      </c>
    </row>
    <row r="425" spans="1:12" ht="15.75" thickBot="1" x14ac:dyDescent="0.25">
      <c r="A425" s="42">
        <f>A384</f>
        <v>2</v>
      </c>
      <c r="B425" s="43">
        <f>B384</f>
        <v>4</v>
      </c>
      <c r="C425" s="55" t="s">
        <v>43</v>
      </c>
      <c r="D425" s="56"/>
      <c r="E425" s="44"/>
      <c r="F425" s="45">
        <f>F391+F395+F405+F410+F417+F424</f>
        <v>730</v>
      </c>
      <c r="G425" s="45">
        <f t="shared" ref="G425:J425" si="90">G391+G395+G405+G410+G417+G424</f>
        <v>25.950000000000003</v>
      </c>
      <c r="H425" s="45">
        <f t="shared" si="90"/>
        <v>20.95</v>
      </c>
      <c r="I425" s="45">
        <f t="shared" si="90"/>
        <v>92.240000000000009</v>
      </c>
      <c r="J425" s="45">
        <f t="shared" si="90"/>
        <v>667.05000000000007</v>
      </c>
      <c r="K425" s="45"/>
      <c r="L425" s="45">
        <f t="shared" ref="L425" si="91">L391+L395+L405+L410+L417+L424</f>
        <v>69.42</v>
      </c>
    </row>
    <row r="426" spans="1:12" ht="15" x14ac:dyDescent="0.25">
      <c r="A426" s="15">
        <v>2</v>
      </c>
      <c r="B426" s="16">
        <v>5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54" t="s">
        <v>50</v>
      </c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54" t="s">
        <v>50</v>
      </c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 t="shared" ref="G433:J433" si="92">SUM(G426:G432)</f>
        <v>0</v>
      </c>
      <c r="H433" s="35">
        <f t="shared" si="92"/>
        <v>0</v>
      </c>
      <c r="I433" s="35">
        <f t="shared" si="92"/>
        <v>0</v>
      </c>
      <c r="J433" s="35">
        <f t="shared" si="92"/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5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 t="shared" ref="G437:J437" si="93">SUM(G434:G436)</f>
        <v>0</v>
      </c>
      <c r="H437" s="35">
        <f t="shared" si="93"/>
        <v>0</v>
      </c>
      <c r="I437" s="35">
        <f t="shared" si="93"/>
        <v>0</v>
      </c>
      <c r="J437" s="35">
        <f t="shared" si="93"/>
        <v>0</v>
      </c>
      <c r="K437" s="36"/>
      <c r="L437" s="35">
        <f>SUM(L434:L436)</f>
        <v>0</v>
      </c>
    </row>
    <row r="438" spans="1:12" ht="15" x14ac:dyDescent="0.25">
      <c r="A438" s="37">
        <f>A426</f>
        <v>2</v>
      </c>
      <c r="B438" s="38">
        <f>B426</f>
        <v>5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 t="s">
        <v>81</v>
      </c>
      <c r="F439" s="27">
        <v>200</v>
      </c>
      <c r="G439" s="27">
        <v>7.18</v>
      </c>
      <c r="H439" s="27">
        <v>2.94</v>
      </c>
      <c r="I439" s="27">
        <v>11.76</v>
      </c>
      <c r="J439" s="27">
        <v>102.26</v>
      </c>
      <c r="K439" s="28">
        <v>204</v>
      </c>
      <c r="L439" s="27">
        <v>18.55</v>
      </c>
    </row>
    <row r="440" spans="1:12" ht="15" x14ac:dyDescent="0.25">
      <c r="A440" s="22"/>
      <c r="B440" s="23"/>
      <c r="C440" s="24"/>
      <c r="D440" s="29" t="s">
        <v>33</v>
      </c>
      <c r="E440" s="26" t="s">
        <v>82</v>
      </c>
      <c r="F440" s="27">
        <v>90</v>
      </c>
      <c r="G440" s="27">
        <v>14</v>
      </c>
      <c r="H440" s="27">
        <v>17</v>
      </c>
      <c r="I440" s="27">
        <v>7</v>
      </c>
      <c r="J440" s="27">
        <v>168</v>
      </c>
      <c r="K440" s="28">
        <v>56</v>
      </c>
      <c r="L440" s="27">
        <v>17.739999999999998</v>
      </c>
    </row>
    <row r="441" spans="1:12" ht="15" x14ac:dyDescent="0.25">
      <c r="A441" s="22"/>
      <c r="B441" s="23"/>
      <c r="C441" s="24"/>
      <c r="D441" s="29" t="s">
        <v>34</v>
      </c>
      <c r="E441" s="26" t="s">
        <v>53</v>
      </c>
      <c r="F441" s="27">
        <v>150</v>
      </c>
      <c r="G441" s="27">
        <v>7.46</v>
      </c>
      <c r="H441" s="27">
        <v>5.61</v>
      </c>
      <c r="I441" s="27">
        <v>35.840000000000003</v>
      </c>
      <c r="J441" s="27">
        <v>230.45</v>
      </c>
      <c r="K441" s="28">
        <v>679</v>
      </c>
      <c r="L441" s="27">
        <v>10.96</v>
      </c>
    </row>
    <row r="442" spans="1:12" ht="15" x14ac:dyDescent="0.25">
      <c r="A442" s="22"/>
      <c r="B442" s="23"/>
      <c r="C442" s="24"/>
      <c r="D442" s="29" t="s">
        <v>35</v>
      </c>
      <c r="E442" s="26" t="s">
        <v>54</v>
      </c>
      <c r="F442" s="27">
        <v>200</v>
      </c>
      <c r="G442" s="27"/>
      <c r="H442" s="27"/>
      <c r="I442" s="27">
        <v>10</v>
      </c>
      <c r="J442" s="27">
        <v>82</v>
      </c>
      <c r="K442" s="28">
        <v>376</v>
      </c>
      <c r="L442" s="27">
        <v>6.16</v>
      </c>
    </row>
    <row r="443" spans="1:12" ht="15" x14ac:dyDescent="0.25">
      <c r="A443" s="22"/>
      <c r="B443" s="23"/>
      <c r="C443" s="24"/>
      <c r="D443" s="29" t="s">
        <v>36</v>
      </c>
      <c r="E443" s="26" t="s">
        <v>46</v>
      </c>
      <c r="F443" s="27">
        <v>60</v>
      </c>
      <c r="G443" s="27">
        <v>4.5999999999999996</v>
      </c>
      <c r="H443" s="27">
        <v>0.5</v>
      </c>
      <c r="I443" s="27">
        <v>29.5</v>
      </c>
      <c r="J443" s="27">
        <v>140.6</v>
      </c>
      <c r="K443" s="28" t="s">
        <v>47</v>
      </c>
      <c r="L443" s="27">
        <v>3.68</v>
      </c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54" t="s">
        <v>50</v>
      </c>
      <c r="E445" s="26" t="s">
        <v>49</v>
      </c>
      <c r="F445" s="27">
        <v>0</v>
      </c>
      <c r="G445" s="27"/>
      <c r="H445" s="27"/>
      <c r="I445" s="27"/>
      <c r="J445" s="27"/>
      <c r="K445" s="28"/>
      <c r="L445" s="27">
        <v>19.16</v>
      </c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700</v>
      </c>
      <c r="G447" s="35">
        <f t="shared" ref="G447:J447" si="94">SUM(G438:G446)</f>
        <v>33.24</v>
      </c>
      <c r="H447" s="35">
        <f t="shared" si="94"/>
        <v>26.05</v>
      </c>
      <c r="I447" s="35">
        <f t="shared" si="94"/>
        <v>94.1</v>
      </c>
      <c r="J447" s="35">
        <f t="shared" si="94"/>
        <v>723.31000000000006</v>
      </c>
      <c r="K447" s="36"/>
      <c r="L447" s="35">
        <f>SUM(L438:L446)</f>
        <v>76.25</v>
      </c>
    </row>
    <row r="448" spans="1:12" ht="15" x14ac:dyDescent="0.25">
      <c r="A448" s="37">
        <f>A426</f>
        <v>2</v>
      </c>
      <c r="B448" s="38">
        <f>B426</f>
        <v>5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 t="shared" ref="G452:J452" si="95">SUM(G448:G451)</f>
        <v>0</v>
      </c>
      <c r="H452" s="35">
        <f t="shared" si="95"/>
        <v>0</v>
      </c>
      <c r="I452" s="35">
        <f t="shared" si="95"/>
        <v>0</v>
      </c>
      <c r="J452" s="35">
        <f t="shared" si="95"/>
        <v>0</v>
      </c>
      <c r="K452" s="36"/>
      <c r="L452" s="35">
        <f>SUM(L448:L451)</f>
        <v>0</v>
      </c>
    </row>
    <row r="453" spans="1:12" ht="15" x14ac:dyDescent="0.25">
      <c r="A453" s="37">
        <f>A426</f>
        <v>2</v>
      </c>
      <c r="B453" s="38">
        <f>B426</f>
        <v>5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 t="shared" ref="G459:J459" si="96">SUM(G453:G458)</f>
        <v>0</v>
      </c>
      <c r="H459" s="35">
        <f t="shared" si="96"/>
        <v>0</v>
      </c>
      <c r="I459" s="35">
        <f t="shared" si="96"/>
        <v>0</v>
      </c>
      <c r="J459" s="35">
        <f t="shared" si="96"/>
        <v>0</v>
      </c>
      <c r="K459" s="36"/>
      <c r="L459" s="35">
        <f t="shared" ref="L459" si="97">SUM(L453:L458)</f>
        <v>0</v>
      </c>
    </row>
    <row r="460" spans="1:12" ht="15" x14ac:dyDescent="0.25">
      <c r="A460" s="37">
        <f>A426</f>
        <v>2</v>
      </c>
      <c r="B460" s="38">
        <f>B426</f>
        <v>5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 t="shared" ref="G466:J466" si="98">SUM(G460:G465)</f>
        <v>0</v>
      </c>
      <c r="H466" s="35">
        <f t="shared" si="98"/>
        <v>0</v>
      </c>
      <c r="I466" s="35">
        <f t="shared" si="98"/>
        <v>0</v>
      </c>
      <c r="J466" s="35">
        <f t="shared" si="98"/>
        <v>0</v>
      </c>
      <c r="K466" s="36"/>
      <c r="L466" s="35">
        <f t="shared" ref="L466" si="99">SUM(L460:L465)</f>
        <v>0</v>
      </c>
    </row>
    <row r="467" spans="1:12" ht="15.75" thickBot="1" x14ac:dyDescent="0.25">
      <c r="A467" s="42">
        <f>A426</f>
        <v>2</v>
      </c>
      <c r="B467" s="43">
        <f>B426</f>
        <v>5</v>
      </c>
      <c r="C467" s="55" t="s">
        <v>43</v>
      </c>
      <c r="D467" s="56"/>
      <c r="E467" s="44"/>
      <c r="F467" s="45">
        <f>F433+F437+F447+F452+F459+F466</f>
        <v>700</v>
      </c>
      <c r="G467" s="45">
        <f t="shared" ref="G467:J467" si="100">G433+G437+G447+G452+G459+G466</f>
        <v>33.24</v>
      </c>
      <c r="H467" s="45">
        <f t="shared" si="100"/>
        <v>26.05</v>
      </c>
      <c r="I467" s="45">
        <f t="shared" si="100"/>
        <v>94.1</v>
      </c>
      <c r="J467" s="45">
        <f t="shared" si="100"/>
        <v>723.31000000000006</v>
      </c>
      <c r="K467" s="45"/>
      <c r="L467" s="45">
        <f t="shared" ref="L467" si="101">L433+L437+L447+L452+L459+L466</f>
        <v>76.25</v>
      </c>
    </row>
    <row r="468" spans="1:12" ht="15" x14ac:dyDescent="0.25">
      <c r="A468" s="15">
        <v>2</v>
      </c>
      <c r="B468" s="16">
        <v>6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54" t="s">
        <v>50</v>
      </c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 t="shared" ref="G475:J475" si="102">SUM(G468:G474)</f>
        <v>0</v>
      </c>
      <c r="H475" s="35">
        <f t="shared" si="102"/>
        <v>0</v>
      </c>
      <c r="I475" s="35">
        <f t="shared" si="102"/>
        <v>0</v>
      </c>
      <c r="J475" s="35">
        <f t="shared" si="102"/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6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 t="shared" ref="G479:J479" si="103">SUM(G476:G478)</f>
        <v>0</v>
      </c>
      <c r="H479" s="35">
        <f t="shared" si="103"/>
        <v>0</v>
      </c>
      <c r="I479" s="35">
        <f t="shared" si="103"/>
        <v>0</v>
      </c>
      <c r="J479" s="35">
        <f t="shared" si="103"/>
        <v>0</v>
      </c>
      <c r="K479" s="36"/>
      <c r="L479" s="35">
        <f>SUM(L476:L478)</f>
        <v>0</v>
      </c>
    </row>
    <row r="480" spans="1:12" ht="15" x14ac:dyDescent="0.25">
      <c r="A480" s="37">
        <f>A468</f>
        <v>2</v>
      </c>
      <c r="B480" s="38">
        <f>B468</f>
        <v>6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 t="s">
        <v>83</v>
      </c>
      <c r="F481" s="27">
        <v>250</v>
      </c>
      <c r="G481" s="27">
        <v>2</v>
      </c>
      <c r="H481" s="27">
        <v>5</v>
      </c>
      <c r="I481" s="27">
        <v>10</v>
      </c>
      <c r="J481" s="27">
        <v>121</v>
      </c>
      <c r="K481" s="28">
        <v>73</v>
      </c>
      <c r="L481" s="27">
        <v>9.8800000000000008</v>
      </c>
    </row>
    <row r="482" spans="1:12" ht="15" x14ac:dyDescent="0.25">
      <c r="A482" s="22"/>
      <c r="B482" s="23"/>
      <c r="C482" s="24"/>
      <c r="D482" s="29" t="s">
        <v>33</v>
      </c>
      <c r="E482" s="26" t="s">
        <v>64</v>
      </c>
      <c r="F482" s="27">
        <v>100</v>
      </c>
      <c r="G482" s="27">
        <v>20.3</v>
      </c>
      <c r="H482" s="27">
        <v>17</v>
      </c>
      <c r="I482" s="27">
        <v>35.69</v>
      </c>
      <c r="J482" s="27">
        <v>377</v>
      </c>
      <c r="K482" s="28">
        <v>288</v>
      </c>
      <c r="L482" s="27">
        <v>19.22</v>
      </c>
    </row>
    <row r="483" spans="1:12" ht="15" x14ac:dyDescent="0.25">
      <c r="A483" s="22"/>
      <c r="B483" s="23"/>
      <c r="C483" s="24"/>
      <c r="D483" s="29" t="s">
        <v>34</v>
      </c>
      <c r="E483" s="26" t="s">
        <v>65</v>
      </c>
      <c r="F483" s="27">
        <v>150</v>
      </c>
      <c r="G483" s="27">
        <v>5</v>
      </c>
      <c r="H483" s="27">
        <v>13</v>
      </c>
      <c r="I483" s="27">
        <v>36</v>
      </c>
      <c r="J483" s="27">
        <v>282</v>
      </c>
      <c r="K483" s="28">
        <v>321</v>
      </c>
      <c r="L483" s="27">
        <v>13.64</v>
      </c>
    </row>
    <row r="484" spans="1:12" ht="15" x14ac:dyDescent="0.25">
      <c r="A484" s="22"/>
      <c r="B484" s="23"/>
      <c r="C484" s="24"/>
      <c r="D484" s="29" t="s">
        <v>35</v>
      </c>
      <c r="E484" s="26" t="s">
        <v>54</v>
      </c>
      <c r="F484" s="27">
        <v>200</v>
      </c>
      <c r="G484" s="27"/>
      <c r="H484" s="27"/>
      <c r="I484" s="27">
        <v>10</v>
      </c>
      <c r="J484" s="27">
        <v>82</v>
      </c>
      <c r="K484" s="28">
        <v>376</v>
      </c>
      <c r="L484" s="27">
        <v>6.09</v>
      </c>
    </row>
    <row r="485" spans="1:12" ht="15" x14ac:dyDescent="0.25">
      <c r="A485" s="22"/>
      <c r="B485" s="23"/>
      <c r="C485" s="24"/>
      <c r="D485" s="29" t="s">
        <v>36</v>
      </c>
      <c r="E485" s="26" t="s">
        <v>46</v>
      </c>
      <c r="F485" s="27">
        <v>60</v>
      </c>
      <c r="G485" s="27">
        <v>4.5999999999999996</v>
      </c>
      <c r="H485" s="27">
        <v>0.5</v>
      </c>
      <c r="I485" s="27">
        <v>29.5</v>
      </c>
      <c r="J485" s="27">
        <v>140.6</v>
      </c>
      <c r="K485" s="28" t="s">
        <v>47</v>
      </c>
      <c r="L485" s="27">
        <v>3.65</v>
      </c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53" t="s">
        <v>27</v>
      </c>
      <c r="E487" s="26" t="s">
        <v>61</v>
      </c>
      <c r="F487" s="27">
        <v>100</v>
      </c>
      <c r="G487" s="27"/>
      <c r="H487" s="27"/>
      <c r="I487" s="27">
        <v>10</v>
      </c>
      <c r="J487" s="27">
        <v>41</v>
      </c>
      <c r="K487" s="28">
        <v>368</v>
      </c>
      <c r="L487" s="27">
        <v>13.07</v>
      </c>
    </row>
    <row r="488" spans="1:12" ht="15" x14ac:dyDescent="0.25">
      <c r="A488" s="22"/>
      <c r="B488" s="23"/>
      <c r="C488" s="24"/>
      <c r="D488" s="54" t="s">
        <v>50</v>
      </c>
      <c r="E488" s="26" t="s">
        <v>55</v>
      </c>
      <c r="F488" s="27">
        <v>125</v>
      </c>
      <c r="G488" s="27">
        <v>2.0710000000000002</v>
      </c>
      <c r="H488" s="27">
        <v>1.925</v>
      </c>
      <c r="I488" s="27">
        <v>14.7</v>
      </c>
      <c r="J488" s="27">
        <v>82.16</v>
      </c>
      <c r="K488" s="28"/>
      <c r="L488" s="27">
        <v>35</v>
      </c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985</v>
      </c>
      <c r="G489" s="35">
        <f t="shared" ref="G489:J489" si="104">SUM(G480:G488)</f>
        <v>33.970999999999997</v>
      </c>
      <c r="H489" s="35">
        <f t="shared" si="104"/>
        <v>37.424999999999997</v>
      </c>
      <c r="I489" s="35">
        <f t="shared" si="104"/>
        <v>145.88999999999999</v>
      </c>
      <c r="J489" s="35">
        <f t="shared" si="104"/>
        <v>1125.76</v>
      </c>
      <c r="K489" s="36"/>
      <c r="L489" s="35">
        <f>SUM(L480:L488)</f>
        <v>100.55</v>
      </c>
    </row>
    <row r="490" spans="1:12" ht="15" x14ac:dyDescent="0.25">
      <c r="A490" s="37">
        <f>A468</f>
        <v>2</v>
      </c>
      <c r="B490" s="38">
        <f>B468</f>
        <v>6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 t="shared" ref="G494:J494" si="105">SUM(G490:G493)</f>
        <v>0</v>
      </c>
      <c r="H494" s="35">
        <f t="shared" si="105"/>
        <v>0</v>
      </c>
      <c r="I494" s="35">
        <f t="shared" si="105"/>
        <v>0</v>
      </c>
      <c r="J494" s="35">
        <f t="shared" si="105"/>
        <v>0</v>
      </c>
      <c r="K494" s="36"/>
      <c r="L494" s="35">
        <f>SUM(L490:L493)</f>
        <v>0</v>
      </c>
    </row>
    <row r="495" spans="1:12" ht="15" x14ac:dyDescent="0.25">
      <c r="A495" s="37">
        <f>A468</f>
        <v>2</v>
      </c>
      <c r="B495" s="38">
        <f>B468</f>
        <v>6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 t="shared" ref="G501:J501" si="106">SUM(G495:G500)</f>
        <v>0</v>
      </c>
      <c r="H501" s="35">
        <f t="shared" si="106"/>
        <v>0</v>
      </c>
      <c r="I501" s="35">
        <f t="shared" si="106"/>
        <v>0</v>
      </c>
      <c r="J501" s="35">
        <f t="shared" si="106"/>
        <v>0</v>
      </c>
      <c r="K501" s="35"/>
      <c r="L501" s="35">
        <f t="shared" ref="L501" si="107">SUM(L495:L500)</f>
        <v>0</v>
      </c>
    </row>
    <row r="502" spans="1:12" ht="15" x14ac:dyDescent="0.25">
      <c r="A502" s="37">
        <f>A468</f>
        <v>2</v>
      </c>
      <c r="B502" s="38">
        <f>B468</f>
        <v>6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 t="shared" ref="G508:J508" si="108">SUM(G502:G507)</f>
        <v>0</v>
      </c>
      <c r="H508" s="35">
        <f t="shared" si="108"/>
        <v>0</v>
      </c>
      <c r="I508" s="35">
        <f t="shared" si="108"/>
        <v>0</v>
      </c>
      <c r="J508" s="35">
        <f t="shared" si="108"/>
        <v>0</v>
      </c>
      <c r="K508" s="35"/>
      <c r="L508" s="35">
        <f t="shared" ref="L508" si="109">SUM(L502:L507)</f>
        <v>0</v>
      </c>
    </row>
    <row r="509" spans="1:12" ht="15.75" thickBot="1" x14ac:dyDescent="0.25">
      <c r="A509" s="42">
        <f>A468</f>
        <v>2</v>
      </c>
      <c r="B509" s="43">
        <f>B468</f>
        <v>6</v>
      </c>
      <c r="C509" s="55" t="s">
        <v>43</v>
      </c>
      <c r="D509" s="56"/>
      <c r="E509" s="44"/>
      <c r="F509" s="45">
        <f>F475+F479+F489+F494+F501+F508</f>
        <v>985</v>
      </c>
      <c r="G509" s="45">
        <f t="shared" ref="G509:J509" si="110">G475+G479+G489+G494+G501+G508</f>
        <v>33.970999999999997</v>
      </c>
      <c r="H509" s="45">
        <f t="shared" si="110"/>
        <v>37.424999999999997</v>
      </c>
      <c r="I509" s="45">
        <f t="shared" si="110"/>
        <v>145.88999999999999</v>
      </c>
      <c r="J509" s="45">
        <f t="shared" si="110"/>
        <v>1125.76</v>
      </c>
      <c r="K509" s="45"/>
      <c r="L509" s="45">
        <f t="shared" ref="L509" si="111">L475+L479+L489+L494+L501+L508</f>
        <v>100.55</v>
      </c>
    </row>
    <row r="510" spans="1:12" ht="13.5" thickBot="1" x14ac:dyDescent="0.25">
      <c r="A510" s="49"/>
      <c r="B510" s="50"/>
      <c r="C510" s="60" t="s">
        <v>44</v>
      </c>
      <c r="D510" s="60"/>
      <c r="E510" s="60"/>
      <c r="F510" s="51">
        <f>F509+F467+F425+F383+F341+F299+F257+F215+F173+F131+F89+F47</f>
        <v>9790</v>
      </c>
      <c r="G510" s="51">
        <f t="shared" ref="G510:L510" si="112">G509+G467+G425+G383+G341+G299+G257+G215+G173+G131+G89+G47</f>
        <v>306.322</v>
      </c>
      <c r="H510" s="51">
        <f t="shared" si="112"/>
        <v>284.55</v>
      </c>
      <c r="I510" s="51">
        <f t="shared" si="112"/>
        <v>1423.95</v>
      </c>
      <c r="J510" s="51">
        <f t="shared" si="112"/>
        <v>9649.7100000000009</v>
      </c>
      <c r="K510" s="51"/>
      <c r="L510" s="51">
        <f t="shared" si="112"/>
        <v>2935.98</v>
      </c>
    </row>
  </sheetData>
  <sheetProtection password="CF7A" sheet="1" objects="1" scenarios="1"/>
  <mergeCells count="16">
    <mergeCell ref="C509:D509"/>
    <mergeCell ref="C510:E510"/>
    <mergeCell ref="C299:D299"/>
    <mergeCell ref="C341:D341"/>
    <mergeCell ref="C383:D383"/>
    <mergeCell ref="C425:D425"/>
    <mergeCell ref="C467:D467"/>
    <mergeCell ref="C173:D173"/>
    <mergeCell ref="C215:D215"/>
    <mergeCell ref="C257:D257"/>
    <mergeCell ref="C1:E1"/>
    <mergeCell ref="H1:K1"/>
    <mergeCell ref="H2:K2"/>
    <mergeCell ref="C47:D47"/>
    <mergeCell ref="C89:D89"/>
    <mergeCell ref="C131:D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Садия</cp:lastModifiedBy>
  <dcterms:created xsi:type="dcterms:W3CDTF">2023-11-02T13:19:54Z</dcterms:created>
  <dcterms:modified xsi:type="dcterms:W3CDTF">2023-12-15T13:48:34Z</dcterms:modified>
</cp:coreProperties>
</file>